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essoais\video youtube\2024\165 - 290924 - longo -  Tabela SAC no Excel - passo a passo\"/>
    </mc:Choice>
  </mc:AlternateContent>
  <xr:revisionPtr revIDLastSave="0" documentId="8_{AF8E2906-5E98-4D18-BD94-68CF5E06EC76}" xr6:coauthVersionLast="47" xr6:coauthVersionMax="47" xr10:uidLastSave="{00000000-0000-0000-0000-000000000000}"/>
  <bookViews>
    <workbookView xWindow="-120" yWindow="-120" windowWidth="20730" windowHeight="11160" xr2:uid="{47386299-5EA8-46DB-9BB1-3238DFFCD0FB}"/>
  </bookViews>
  <sheets>
    <sheet name="Planilha1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2" l="1"/>
  <c r="D9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9" i="2"/>
  <c r="D10" i="2"/>
  <c r="D11" i="2"/>
  <c r="D5" i="2"/>
  <c r="D6" i="2"/>
  <c r="D7" i="2"/>
  <c r="D8" i="2"/>
  <c r="D4" i="2"/>
  <c r="F3" i="2"/>
  <c r="D99" i="1"/>
  <c r="D94" i="1"/>
  <c r="D95" i="1"/>
  <c r="D96" i="1"/>
  <c r="D97" i="1"/>
  <c r="D98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C3" i="1"/>
  <c r="D4" i="1"/>
  <c r="D5" i="1"/>
  <c r="D6" i="1"/>
  <c r="D7" i="1"/>
  <c r="D8" i="1"/>
  <c r="D9" i="1"/>
  <c r="D10" i="1"/>
  <c r="F3" i="1"/>
  <c r="F4" i="1" s="1"/>
  <c r="F4" i="2" l="1"/>
  <c r="E5" i="2" s="1"/>
  <c r="C5" i="2" s="1"/>
  <c r="E4" i="2"/>
  <c r="E5" i="1"/>
  <c r="C5" i="1" s="1"/>
  <c r="F5" i="1"/>
  <c r="E4" i="1"/>
  <c r="C4" i="1" s="1"/>
  <c r="C4" i="2" l="1"/>
  <c r="F5" i="2"/>
  <c r="F6" i="2" s="1"/>
  <c r="E6" i="1"/>
  <c r="C6" i="1" s="1"/>
  <c r="F6" i="1"/>
  <c r="E6" i="2" l="1"/>
  <c r="F7" i="2"/>
  <c r="E7" i="2"/>
  <c r="C7" i="2" s="1"/>
  <c r="F7" i="1"/>
  <c r="E7" i="1"/>
  <c r="C7" i="1" s="1"/>
  <c r="C6" i="2" l="1"/>
  <c r="F8" i="2"/>
  <c r="E8" i="2"/>
  <c r="C8" i="2" s="1"/>
  <c r="E8" i="1"/>
  <c r="C8" i="1" s="1"/>
  <c r="F8" i="1"/>
  <c r="F9" i="2" l="1"/>
  <c r="E9" i="2"/>
  <c r="C9" i="2" s="1"/>
  <c r="F9" i="1"/>
  <c r="E9" i="1"/>
  <c r="C9" i="1" s="1"/>
  <c r="F10" i="2" l="1"/>
  <c r="E10" i="2"/>
  <c r="C10" i="2" s="1"/>
  <c r="E10" i="1"/>
  <c r="C10" i="1" s="1"/>
  <c r="F10" i="1"/>
  <c r="E11" i="2" l="1"/>
  <c r="C11" i="2" s="1"/>
  <c r="F11" i="2"/>
  <c r="E11" i="1"/>
  <c r="C11" i="1" s="1"/>
  <c r="F11" i="1"/>
  <c r="E12" i="2" l="1"/>
  <c r="C12" i="2" s="1"/>
  <c r="F12" i="2"/>
  <c r="E12" i="1"/>
  <c r="C12" i="1" s="1"/>
  <c r="F12" i="1"/>
  <c r="E13" i="2" l="1"/>
  <c r="C13" i="2" s="1"/>
  <c r="F13" i="2"/>
  <c r="E13" i="1"/>
  <c r="C13" i="1" s="1"/>
  <c r="F13" i="1"/>
  <c r="F14" i="2" l="1"/>
  <c r="E14" i="2"/>
  <c r="C14" i="2" s="1"/>
  <c r="E14" i="1"/>
  <c r="C14" i="1" s="1"/>
  <c r="F14" i="1"/>
  <c r="F15" i="2" l="1"/>
  <c r="E15" i="2"/>
  <c r="F15" i="1"/>
  <c r="E15" i="1"/>
  <c r="C15" i="1" s="1"/>
  <c r="C15" i="2" l="1"/>
  <c r="F16" i="2"/>
  <c r="E16" i="2"/>
  <c r="C16" i="2" s="1"/>
  <c r="E16" i="1"/>
  <c r="C16" i="1" s="1"/>
  <c r="F16" i="1"/>
  <c r="E17" i="2" l="1"/>
  <c r="C17" i="2" s="1"/>
  <c r="F17" i="2"/>
  <c r="F17" i="1"/>
  <c r="E17" i="1"/>
  <c r="C17" i="1" s="1"/>
  <c r="E18" i="2" l="1"/>
  <c r="F18" i="2"/>
  <c r="E18" i="1"/>
  <c r="C18" i="1" s="1"/>
  <c r="F18" i="1"/>
  <c r="F19" i="2" l="1"/>
  <c r="E19" i="2"/>
  <c r="C19" i="2" s="1"/>
  <c r="C18" i="2"/>
  <c r="E19" i="1"/>
  <c r="C19" i="1" s="1"/>
  <c r="F19" i="1"/>
  <c r="E20" i="2" l="1"/>
  <c r="F20" i="2"/>
  <c r="F20" i="1"/>
  <c r="E20" i="1"/>
  <c r="C20" i="1" s="1"/>
  <c r="E21" i="2" l="1"/>
  <c r="C21" i="2" s="1"/>
  <c r="F21" i="2"/>
  <c r="C20" i="2"/>
  <c r="F21" i="1"/>
  <c r="E21" i="1"/>
  <c r="C21" i="1" s="1"/>
  <c r="E22" i="2" l="1"/>
  <c r="F22" i="2"/>
  <c r="E22" i="1"/>
  <c r="C22" i="1" s="1"/>
  <c r="F22" i="1"/>
  <c r="E23" i="2" l="1"/>
  <c r="C23" i="2" s="1"/>
  <c r="F23" i="2"/>
  <c r="C22" i="2"/>
  <c r="E23" i="1"/>
  <c r="C23" i="1" s="1"/>
  <c r="F23" i="1"/>
  <c r="E24" i="2" l="1"/>
  <c r="C24" i="2" s="1"/>
  <c r="F24" i="2"/>
  <c r="F24" i="1"/>
  <c r="E24" i="1"/>
  <c r="C24" i="1" s="1"/>
  <c r="E25" i="2" l="1"/>
  <c r="C25" i="2" s="1"/>
  <c r="F25" i="2"/>
  <c r="F25" i="1"/>
  <c r="E25" i="1"/>
  <c r="C25" i="1" s="1"/>
  <c r="E26" i="2" l="1"/>
  <c r="C26" i="2" s="1"/>
  <c r="F26" i="2"/>
  <c r="E26" i="1"/>
  <c r="C26" i="1" s="1"/>
  <c r="F26" i="1"/>
  <c r="E27" i="2" l="1"/>
  <c r="C27" i="2" s="1"/>
  <c r="F27" i="2"/>
  <c r="E27" i="1"/>
  <c r="C27" i="1" s="1"/>
  <c r="F27" i="1"/>
  <c r="F28" i="2" l="1"/>
  <c r="E28" i="2"/>
  <c r="C28" i="2" s="1"/>
  <c r="E28" i="1"/>
  <c r="C28" i="1" s="1"/>
  <c r="F28" i="1"/>
  <c r="F29" i="2" l="1"/>
  <c r="E29" i="2"/>
  <c r="C29" i="2" s="1"/>
  <c r="F29" i="1"/>
  <c r="E29" i="1"/>
  <c r="C29" i="1" s="1"/>
  <c r="F30" i="2" l="1"/>
  <c r="E30" i="2"/>
  <c r="C30" i="2" s="1"/>
  <c r="E30" i="1"/>
  <c r="C30" i="1" s="1"/>
  <c r="F30" i="1"/>
  <c r="E31" i="2" l="1"/>
  <c r="C31" i="2" s="1"/>
  <c r="F31" i="2"/>
  <c r="F31" i="1"/>
  <c r="E31" i="1"/>
  <c r="C31" i="1" s="1"/>
  <c r="E32" i="2" l="1"/>
  <c r="C32" i="2" s="1"/>
  <c r="F32" i="2"/>
  <c r="E32" i="1"/>
  <c r="C32" i="1" s="1"/>
  <c r="F32" i="1"/>
  <c r="E33" i="2" l="1"/>
  <c r="C33" i="2" s="1"/>
  <c r="F33" i="2"/>
  <c r="E33" i="1"/>
  <c r="C33" i="1" s="1"/>
  <c r="F33" i="1"/>
  <c r="E34" i="2" l="1"/>
  <c r="C34" i="2" s="1"/>
  <c r="F34" i="2"/>
  <c r="E34" i="1"/>
  <c r="C34" i="1" s="1"/>
  <c r="F34" i="1"/>
  <c r="E35" i="2" l="1"/>
  <c r="C35" i="2" s="1"/>
  <c r="F35" i="2"/>
  <c r="F35" i="1"/>
  <c r="E35" i="1"/>
  <c r="C35" i="1" s="1"/>
  <c r="E36" i="2" l="1"/>
  <c r="C36" i="2" s="1"/>
  <c r="F36" i="2"/>
  <c r="E36" i="1"/>
  <c r="C36" i="1" s="1"/>
  <c r="F36" i="1"/>
  <c r="F37" i="2" l="1"/>
  <c r="E37" i="2"/>
  <c r="C37" i="2" s="1"/>
  <c r="E37" i="1"/>
  <c r="C37" i="1" s="1"/>
  <c r="F37" i="1"/>
  <c r="E38" i="2" l="1"/>
  <c r="C38" i="2" s="1"/>
  <c r="F38" i="2"/>
  <c r="E38" i="1"/>
  <c r="C38" i="1" s="1"/>
  <c r="F38" i="1"/>
  <c r="E39" i="2" l="1"/>
  <c r="C39" i="2" s="1"/>
  <c r="F39" i="2"/>
  <c r="F39" i="1"/>
  <c r="E39" i="1"/>
  <c r="C39" i="1" s="1"/>
  <c r="E40" i="2" l="1"/>
  <c r="C40" i="2" s="1"/>
  <c r="F40" i="2"/>
  <c r="F40" i="1"/>
  <c r="E40" i="1"/>
  <c r="C40" i="1" s="1"/>
  <c r="E41" i="2" l="1"/>
  <c r="C41" i="2" s="1"/>
  <c r="F41" i="2"/>
  <c r="E41" i="1"/>
  <c r="C41" i="1" s="1"/>
  <c r="F41" i="1"/>
  <c r="F42" i="2" l="1"/>
  <c r="E42" i="2"/>
  <c r="C42" i="2" s="1"/>
  <c r="F42" i="1"/>
  <c r="E42" i="1"/>
  <c r="C42" i="1" s="1"/>
  <c r="E43" i="2" l="1"/>
  <c r="C43" i="2" s="1"/>
  <c r="F43" i="2"/>
  <c r="E43" i="1"/>
  <c r="C43" i="1" s="1"/>
  <c r="F43" i="1"/>
  <c r="F44" i="2" l="1"/>
  <c r="E44" i="2"/>
  <c r="E44" i="1"/>
  <c r="C44" i="1" s="1"/>
  <c r="F44" i="1"/>
  <c r="E45" i="2" l="1"/>
  <c r="C45" i="2" s="1"/>
  <c r="F45" i="2"/>
  <c r="C44" i="2"/>
  <c r="E45" i="1"/>
  <c r="C45" i="1" s="1"/>
  <c r="F45" i="1"/>
  <c r="F46" i="2" l="1"/>
  <c r="E46" i="2"/>
  <c r="E46" i="1"/>
  <c r="C46" i="1" s="1"/>
  <c r="F46" i="1"/>
  <c r="C46" i="2" l="1"/>
  <c r="E47" i="2"/>
  <c r="C47" i="2" s="1"/>
  <c r="F47" i="2"/>
  <c r="F47" i="1"/>
  <c r="E47" i="1"/>
  <c r="C47" i="1" s="1"/>
  <c r="E48" i="2" l="1"/>
  <c r="F48" i="2"/>
  <c r="E48" i="1"/>
  <c r="C48" i="1" s="1"/>
  <c r="F48" i="1"/>
  <c r="E49" i="2" l="1"/>
  <c r="C49" i="2" s="1"/>
  <c r="F49" i="2"/>
  <c r="C48" i="2"/>
  <c r="E49" i="1"/>
  <c r="C49" i="1" s="1"/>
  <c r="F49" i="1"/>
  <c r="E50" i="2" l="1"/>
  <c r="F50" i="2"/>
  <c r="F50" i="1"/>
  <c r="E50" i="1"/>
  <c r="C50" i="1" s="1"/>
  <c r="E51" i="2" l="1"/>
  <c r="C51" i="2" s="1"/>
  <c r="F51" i="2"/>
  <c r="C50" i="2"/>
  <c r="E51" i="1"/>
  <c r="C51" i="1" s="1"/>
  <c r="F51" i="1"/>
  <c r="F52" i="2" l="1"/>
  <c r="E52" i="2"/>
  <c r="F52" i="1"/>
  <c r="E52" i="1"/>
  <c r="C52" i="1" s="1"/>
  <c r="C52" i="2" l="1"/>
  <c r="E53" i="2"/>
  <c r="C53" i="2" s="1"/>
  <c r="F53" i="2"/>
  <c r="F53" i="1"/>
  <c r="E53" i="1"/>
  <c r="C53" i="1" s="1"/>
  <c r="E54" i="2" l="1"/>
  <c r="F54" i="2"/>
  <c r="F54" i="1"/>
  <c r="E54" i="1"/>
  <c r="C54" i="1" s="1"/>
  <c r="E55" i="2" l="1"/>
  <c r="C55" i="2" s="1"/>
  <c r="F55" i="2"/>
  <c r="C54" i="2"/>
  <c r="E55" i="1"/>
  <c r="C55" i="1" s="1"/>
  <c r="F55" i="1"/>
  <c r="E56" i="2" l="1"/>
  <c r="C56" i="2" s="1"/>
  <c r="F56" i="2"/>
  <c r="E56" i="1"/>
  <c r="C56" i="1" s="1"/>
  <c r="F56" i="1"/>
  <c r="E57" i="2" l="1"/>
  <c r="C57" i="2" s="1"/>
  <c r="F57" i="2"/>
  <c r="E57" i="1"/>
  <c r="C57" i="1" s="1"/>
  <c r="F57" i="1"/>
  <c r="E58" i="2" l="1"/>
  <c r="C58" i="2" s="1"/>
  <c r="F58" i="2"/>
  <c r="E58" i="1"/>
  <c r="C58" i="1" s="1"/>
  <c r="F58" i="1"/>
  <c r="E59" i="2" l="1"/>
  <c r="C59" i="2" s="1"/>
  <c r="F59" i="2"/>
  <c r="E59" i="1"/>
  <c r="C59" i="1" s="1"/>
  <c r="F59" i="1"/>
  <c r="E60" i="2" l="1"/>
  <c r="C60" i="2" s="1"/>
  <c r="F60" i="2"/>
  <c r="E60" i="1"/>
  <c r="C60" i="1" s="1"/>
  <c r="F60" i="1"/>
  <c r="E61" i="2" l="1"/>
  <c r="C61" i="2" s="1"/>
  <c r="F61" i="2"/>
  <c r="E61" i="1"/>
  <c r="C61" i="1" s="1"/>
  <c r="F61" i="1"/>
  <c r="E62" i="2" l="1"/>
  <c r="C62" i="2" s="1"/>
  <c r="F62" i="2"/>
  <c r="E62" i="1"/>
  <c r="C62" i="1" s="1"/>
  <c r="F62" i="1"/>
  <c r="E63" i="2" l="1"/>
  <c r="C63" i="2" s="1"/>
  <c r="F63" i="2"/>
  <c r="E63" i="1"/>
  <c r="C63" i="1" s="1"/>
  <c r="F63" i="1"/>
  <c r="E64" i="2" l="1"/>
  <c r="C64" i="2" s="1"/>
  <c r="F64" i="2"/>
  <c r="E64" i="1"/>
  <c r="C64" i="1" s="1"/>
  <c r="F64" i="1"/>
  <c r="E65" i="2" l="1"/>
  <c r="C65" i="2" s="1"/>
  <c r="F65" i="2"/>
  <c r="E65" i="1"/>
  <c r="C65" i="1" s="1"/>
  <c r="F65" i="1"/>
  <c r="E66" i="2" l="1"/>
  <c r="C66" i="2" s="1"/>
  <c r="F66" i="2"/>
  <c r="E66" i="1"/>
  <c r="C66" i="1" s="1"/>
  <c r="F66" i="1"/>
  <c r="E67" i="2" l="1"/>
  <c r="C67" i="2" s="1"/>
  <c r="F67" i="2"/>
  <c r="E67" i="1"/>
  <c r="C67" i="1" s="1"/>
  <c r="F67" i="1"/>
  <c r="E68" i="2" l="1"/>
  <c r="C68" i="2" s="1"/>
  <c r="F68" i="2"/>
  <c r="E68" i="1"/>
  <c r="C68" i="1" s="1"/>
  <c r="F68" i="1"/>
  <c r="E69" i="2" l="1"/>
  <c r="C69" i="2" s="1"/>
  <c r="F69" i="2"/>
  <c r="E69" i="1"/>
  <c r="C69" i="1" s="1"/>
  <c r="F69" i="1"/>
  <c r="E70" i="2" l="1"/>
  <c r="C70" i="2" s="1"/>
  <c r="F70" i="2"/>
  <c r="E70" i="1"/>
  <c r="C70" i="1" s="1"/>
  <c r="F70" i="1"/>
  <c r="E71" i="2" l="1"/>
  <c r="C71" i="2" s="1"/>
  <c r="F71" i="2"/>
  <c r="E71" i="1"/>
  <c r="C71" i="1" s="1"/>
  <c r="F71" i="1"/>
  <c r="E72" i="2" l="1"/>
  <c r="C72" i="2" s="1"/>
  <c r="F72" i="2"/>
  <c r="E72" i="1"/>
  <c r="C72" i="1" s="1"/>
  <c r="F72" i="1"/>
  <c r="E73" i="2" l="1"/>
  <c r="C73" i="2" s="1"/>
  <c r="F73" i="2"/>
  <c r="E73" i="1"/>
  <c r="C73" i="1" s="1"/>
  <c r="F73" i="1"/>
  <c r="E74" i="2" l="1"/>
  <c r="C74" i="2" s="1"/>
  <c r="F74" i="2"/>
  <c r="E74" i="1"/>
  <c r="C74" i="1" s="1"/>
  <c r="F74" i="1"/>
  <c r="E75" i="2" l="1"/>
  <c r="C75" i="2" s="1"/>
  <c r="F75" i="2"/>
  <c r="E75" i="1"/>
  <c r="C75" i="1" s="1"/>
  <c r="F75" i="1"/>
  <c r="E76" i="2" l="1"/>
  <c r="C76" i="2" s="1"/>
  <c r="F76" i="2"/>
  <c r="E76" i="1"/>
  <c r="C76" i="1" s="1"/>
  <c r="F76" i="1"/>
  <c r="E77" i="2" l="1"/>
  <c r="C77" i="2" s="1"/>
  <c r="F77" i="2"/>
  <c r="E77" i="1"/>
  <c r="C77" i="1" s="1"/>
  <c r="F77" i="1"/>
  <c r="E78" i="2" l="1"/>
  <c r="F78" i="2"/>
  <c r="E78" i="1"/>
  <c r="C78" i="1" s="1"/>
  <c r="F78" i="1"/>
  <c r="E79" i="2" l="1"/>
  <c r="C79" i="2" s="1"/>
  <c r="F79" i="2"/>
  <c r="C78" i="2"/>
  <c r="E79" i="1"/>
  <c r="C79" i="1" s="1"/>
  <c r="F79" i="1"/>
  <c r="F80" i="2" l="1"/>
  <c r="E80" i="2"/>
  <c r="E80" i="1"/>
  <c r="C80" i="1" s="1"/>
  <c r="F80" i="1"/>
  <c r="C80" i="2" l="1"/>
  <c r="E81" i="2"/>
  <c r="C81" i="2" s="1"/>
  <c r="F81" i="2"/>
  <c r="E81" i="1"/>
  <c r="C81" i="1" s="1"/>
  <c r="F81" i="1"/>
  <c r="E82" i="2" l="1"/>
  <c r="F82" i="2"/>
  <c r="E82" i="1"/>
  <c r="C82" i="1" s="1"/>
  <c r="F82" i="1"/>
  <c r="E83" i="2" l="1"/>
  <c r="C83" i="2" s="1"/>
  <c r="F83" i="2"/>
  <c r="C82" i="2"/>
  <c r="E83" i="1"/>
  <c r="C83" i="1" s="1"/>
  <c r="F83" i="1"/>
  <c r="E84" i="2" l="1"/>
  <c r="F84" i="2"/>
  <c r="F84" i="1"/>
  <c r="E84" i="1"/>
  <c r="C84" i="1" s="1"/>
  <c r="E85" i="2" l="1"/>
  <c r="C85" i="2" s="1"/>
  <c r="F85" i="2"/>
  <c r="C84" i="2"/>
  <c r="F85" i="1"/>
  <c r="E85" i="1"/>
  <c r="C85" i="1" s="1"/>
  <c r="E86" i="2" l="1"/>
  <c r="F86" i="2"/>
  <c r="E86" i="1"/>
  <c r="C86" i="1" s="1"/>
  <c r="F86" i="1"/>
  <c r="E87" i="2" l="1"/>
  <c r="C87" i="2" s="1"/>
  <c r="F87" i="2"/>
  <c r="C86" i="2"/>
  <c r="F87" i="1"/>
  <c r="E87" i="1"/>
  <c r="C87" i="1" s="1"/>
  <c r="E88" i="2" l="1"/>
  <c r="F88" i="2"/>
  <c r="F88" i="1"/>
  <c r="E88" i="1"/>
  <c r="C88" i="1" s="1"/>
  <c r="E89" i="2" l="1"/>
  <c r="C89" i="2" s="1"/>
  <c r="F89" i="2"/>
  <c r="C88" i="2"/>
  <c r="E89" i="1"/>
  <c r="C89" i="1" s="1"/>
  <c r="F89" i="1"/>
  <c r="E90" i="2" l="1"/>
  <c r="C90" i="2" s="1"/>
  <c r="F90" i="2"/>
  <c r="E90" i="1"/>
  <c r="C90" i="1" s="1"/>
  <c r="F90" i="1"/>
  <c r="E91" i="2" l="1"/>
  <c r="C91" i="2" s="1"/>
  <c r="F91" i="2"/>
  <c r="F91" i="1"/>
  <c r="E91" i="1"/>
  <c r="C91" i="1" s="1"/>
  <c r="F92" i="2" l="1"/>
  <c r="E92" i="2"/>
  <c r="C92" i="2" s="1"/>
  <c r="E92" i="1"/>
  <c r="C92" i="1" s="1"/>
  <c r="F92" i="1"/>
  <c r="E93" i="2" l="1"/>
  <c r="C93" i="2" s="1"/>
  <c r="F93" i="2"/>
  <c r="E93" i="1"/>
  <c r="C93" i="1" s="1"/>
  <c r="F93" i="1"/>
  <c r="F94" i="2" l="1"/>
  <c r="E94" i="2"/>
  <c r="C94" i="2" s="1"/>
  <c r="E94" i="1"/>
  <c r="C94" i="1" s="1"/>
  <c r="F94" i="1"/>
  <c r="E95" i="2" l="1"/>
  <c r="C95" i="2" s="1"/>
  <c r="F95" i="2"/>
  <c r="E95" i="1"/>
  <c r="C95" i="1" s="1"/>
  <c r="F95" i="1"/>
  <c r="E96" i="2" l="1"/>
  <c r="C96" i="2" s="1"/>
  <c r="F96" i="2"/>
  <c r="E96" i="1"/>
  <c r="C96" i="1" s="1"/>
  <c r="F96" i="1"/>
  <c r="E97" i="2" l="1"/>
  <c r="F97" i="2"/>
  <c r="E97" i="1"/>
  <c r="C97" i="1" s="1"/>
  <c r="F97" i="1"/>
  <c r="E98" i="2" l="1"/>
  <c r="C98" i="2" s="1"/>
  <c r="F98" i="2"/>
  <c r="C97" i="2"/>
  <c r="F98" i="1"/>
  <c r="E98" i="1"/>
  <c r="C98" i="1" s="1"/>
  <c r="E99" i="2" l="1"/>
  <c r="F99" i="2"/>
  <c r="E99" i="1"/>
  <c r="C99" i="1" s="1"/>
  <c r="H10" i="1" s="1"/>
  <c r="H13" i="1" s="1"/>
  <c r="F99" i="1"/>
  <c r="C99" i="2" l="1"/>
  <c r="H10" i="2" s="1"/>
  <c r="H12" i="2"/>
</calcChain>
</file>

<file path=xl/sharedStrings.xml><?xml version="1.0" encoding="utf-8"?>
<sst xmlns="http://schemas.openxmlformats.org/spreadsheetml/2006/main" count="20" uniqueCount="12">
  <si>
    <t>Valor financiado</t>
  </si>
  <si>
    <t>Prazo</t>
  </si>
  <si>
    <t>Taxa mensal</t>
  </si>
  <si>
    <t>Prestação</t>
  </si>
  <si>
    <t>Mês</t>
  </si>
  <si>
    <t>Amortização</t>
  </si>
  <si>
    <t>Juros</t>
  </si>
  <si>
    <t>Saldo devedor</t>
  </si>
  <si>
    <t>Total pago</t>
  </si>
  <si>
    <t>Juros Pagos</t>
  </si>
  <si>
    <t>Total Pago</t>
  </si>
  <si>
    <t>Juros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</si>
</sst>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numFmt numFmtId="34" formatCode="_-&quot;R$&quot;\ * #,##0.00_-;\-&quot;R$&quot;\ * #,##0.00_-;_-&quot;R$&quot;\ 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6B122C-9E8D-4FDB-82F6-A19DB75E97F5}" name="Tabela1" displayName="Tabela1" ref="B2:F99" totalsRowShown="0" headerRowDxfId="13" dataDxfId="12">
  <autoFilter ref="B2:F99" xr:uid="{FE6B122C-9E8D-4FDB-82F6-A19DB75E97F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370E283-084D-46B1-B09D-DF7D74DBEC7A}" name="Mês" dataDxfId="11"/>
    <tableColumn id="2" xr3:uid="{0B7AAFDC-2361-46C6-92A1-978F19DACF30}" name="Prestação" dataDxfId="10">
      <calculatedColumnFormula>Tabela1[[#This Row],[Amortização]]+Tabela1[[#This Row],[Juros]]</calculatedColumnFormula>
    </tableColumn>
    <tableColumn id="3" xr3:uid="{24F0AE2E-994E-46EA-B957-94DEA1EE8C1F}" name="Amortização" dataDxfId="9">
      <calculatedColumnFormula>$H$3/$H$5</calculatedColumnFormula>
    </tableColumn>
    <tableColumn id="4" xr3:uid="{1A5F803D-DF77-4EA0-8CA0-1DADDCAAA9FE}" name="Juros" dataDxfId="8">
      <calculatedColumnFormula>F2*$H$7</calculatedColumnFormula>
    </tableColumn>
    <tableColumn id="5" xr3:uid="{A758DAF3-3BCB-42AB-885D-33CEF776570A}" name="Saldo devedor" dataDxfId="7">
      <calculatedColumnFormula>H3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D68120-FAFC-4BDC-A0C3-8D4CB18C924F}" name="Tabela2" displayName="Tabela2" ref="B2:F99" totalsRowShown="0" headerRowDxfId="6" dataDxfId="5" headerRowCellStyle="Moeda" dataCellStyle="Moeda">
  <autoFilter ref="B2:F99" xr:uid="{4AD68120-FAFC-4BDC-A0C3-8D4CB18C924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95B4B06-9D06-4622-8DB8-4E5782419CFB}" name="Mês" dataDxfId="4"/>
    <tableColumn id="2" xr3:uid="{C1A68489-BDD1-40DF-85AC-242D51AD8044}" name="Prestação" dataDxfId="3" dataCellStyle="Moeda">
      <calculatedColumnFormula>Tabela2[[#This Row],[Amortização]]+Tabela2[[#This Row],[Juros]]</calculatedColumnFormula>
    </tableColumn>
    <tableColumn id="3" xr3:uid="{877BD559-636A-43F1-AD07-CE060DD2B1FF}" name="Amortização" dataDxfId="2" dataCellStyle="Moeda">
      <calculatedColumnFormula>H2/H4</calculatedColumnFormula>
    </tableColumn>
    <tableColumn id="4" xr3:uid="{C1692D26-1395-4A95-9E4B-8FF861168CD3}" name="Juros" dataDxfId="1" dataCellStyle="Moeda">
      <calculatedColumnFormula>F2*$H$7</calculatedColumnFormula>
    </tableColumn>
    <tableColumn id="5" xr3:uid="{02223395-772A-4EC8-BCA5-8869415E2216}" name="Saldo devedor" dataDxfId="0" dataCellStyle="Moeda">
      <calculatedColumnFormula>H3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5A65-90DA-4317-9330-A2C9918F54E3}">
  <dimension ref="B2:H99"/>
  <sheetViews>
    <sheetView tabSelected="1" zoomScale="70" zoomScaleNormal="70" workbookViewId="0">
      <selection activeCell="H6" sqref="H6"/>
    </sheetView>
  </sheetViews>
  <sheetFormatPr defaultRowHeight="26.25" x14ac:dyDescent="0.4"/>
  <cols>
    <col min="1" max="1" width="9.140625" style="2"/>
    <col min="2" max="2" width="15.140625" style="2" customWidth="1"/>
    <col min="3" max="5" width="24" style="2" bestFit="1" customWidth="1"/>
    <col min="6" max="6" width="27.28515625" style="2" bestFit="1" customWidth="1"/>
    <col min="7" max="7" width="9.140625" style="2"/>
    <col min="8" max="8" width="28.5703125" style="2" customWidth="1"/>
    <col min="9" max="16384" width="9.140625" style="2"/>
  </cols>
  <sheetData>
    <row r="2" spans="2:8" x14ac:dyDescent="0.4">
      <c r="B2" s="1" t="s">
        <v>4</v>
      </c>
      <c r="C2" s="1" t="s">
        <v>3</v>
      </c>
      <c r="D2" s="1" t="s">
        <v>5</v>
      </c>
      <c r="E2" s="1" t="s">
        <v>6</v>
      </c>
      <c r="F2" s="1" t="s">
        <v>7</v>
      </c>
      <c r="H2" s="3" t="s">
        <v>0</v>
      </c>
    </row>
    <row r="3" spans="2:8" x14ac:dyDescent="0.4">
      <c r="B3" s="1">
        <v>0</v>
      </c>
      <c r="C3" s="4">
        <f>Tabela1[[#This Row],[Amortização]]+Tabela1[[#This Row],[Juros]]</f>
        <v>0</v>
      </c>
      <c r="D3" s="4"/>
      <c r="E3" s="4"/>
      <c r="F3" s="4">
        <f>H3</f>
        <v>100000</v>
      </c>
      <c r="H3" s="5">
        <v>100000</v>
      </c>
    </row>
    <row r="4" spans="2:8" x14ac:dyDescent="0.4">
      <c r="B4" s="1">
        <v>1</v>
      </c>
      <c r="C4" s="4">
        <f>Tabela1[[#This Row],[Amortização]]+Tabela1[[#This Row],[Juros]]</f>
        <v>2141.666666666667</v>
      </c>
      <c r="D4" s="4">
        <f t="shared" ref="D4:D35" si="0">$H$3/$H$5</f>
        <v>1041.6666666666667</v>
      </c>
      <c r="E4" s="4">
        <f t="shared" ref="E4:E35" si="1">F3*$H$7</f>
        <v>1100</v>
      </c>
      <c r="F4" s="4">
        <f>F3-Tabela1[[#This Row],[Amortização]]</f>
        <v>98958.333333333328</v>
      </c>
      <c r="H4" s="3" t="s">
        <v>1</v>
      </c>
    </row>
    <row r="5" spans="2:8" x14ac:dyDescent="0.4">
      <c r="B5" s="1">
        <v>2</v>
      </c>
      <c r="C5" s="4">
        <f>Tabela1[[#This Row],[Amortização]]+Tabela1[[#This Row],[Juros]]</f>
        <v>2130.208333333333</v>
      </c>
      <c r="D5" s="4">
        <f t="shared" si="0"/>
        <v>1041.6666666666667</v>
      </c>
      <c r="E5" s="4">
        <f t="shared" si="1"/>
        <v>1088.5416666666665</v>
      </c>
      <c r="F5" s="4">
        <f>F4-Tabela1[[#This Row],[Amortização]]</f>
        <v>97916.666666666657</v>
      </c>
      <c r="H5" s="6">
        <v>96</v>
      </c>
    </row>
    <row r="6" spans="2:8" x14ac:dyDescent="0.4">
      <c r="B6" s="1">
        <v>3</v>
      </c>
      <c r="C6" s="4">
        <f>Tabela1[[#This Row],[Amortização]]+Tabela1[[#This Row],[Juros]]</f>
        <v>2118.75</v>
      </c>
      <c r="D6" s="4">
        <f t="shared" si="0"/>
        <v>1041.6666666666667</v>
      </c>
      <c r="E6" s="4">
        <f t="shared" si="1"/>
        <v>1077.0833333333333</v>
      </c>
      <c r="F6" s="4">
        <f>F5-Tabela1[[#This Row],[Amortização]]</f>
        <v>96874.999999999985</v>
      </c>
      <c r="H6" s="3" t="s">
        <v>2</v>
      </c>
    </row>
    <row r="7" spans="2:8" x14ac:dyDescent="0.4">
      <c r="B7" s="1">
        <v>4</v>
      </c>
      <c r="C7" s="4">
        <f>Tabela1[[#This Row],[Amortização]]+Tabela1[[#This Row],[Juros]]</f>
        <v>2107.2916666666665</v>
      </c>
      <c r="D7" s="4">
        <f t="shared" si="0"/>
        <v>1041.6666666666667</v>
      </c>
      <c r="E7" s="4">
        <f t="shared" si="1"/>
        <v>1065.6249999999998</v>
      </c>
      <c r="F7" s="4">
        <f>F6-Tabela1[[#This Row],[Amortização]]</f>
        <v>95833.333333333314</v>
      </c>
      <c r="H7" s="7">
        <v>1.0999999999999999E-2</v>
      </c>
    </row>
    <row r="8" spans="2:8" x14ac:dyDescent="0.4">
      <c r="B8" s="1">
        <v>5</v>
      </c>
      <c r="C8" s="4">
        <f>Tabela1[[#This Row],[Amortização]]+Tabela1[[#This Row],[Juros]]</f>
        <v>2095.833333333333</v>
      </c>
      <c r="D8" s="4">
        <f t="shared" si="0"/>
        <v>1041.6666666666667</v>
      </c>
      <c r="E8" s="4">
        <f t="shared" si="1"/>
        <v>1054.1666666666663</v>
      </c>
      <c r="F8" s="4">
        <f>F7-Tabela1[[#This Row],[Amortização]]</f>
        <v>94791.666666666642</v>
      </c>
    </row>
    <row r="9" spans="2:8" x14ac:dyDescent="0.4">
      <c r="B9" s="1">
        <v>6</v>
      </c>
      <c r="C9" s="4">
        <f>Tabela1[[#This Row],[Amortização]]+Tabela1[[#This Row],[Juros]]</f>
        <v>2084.375</v>
      </c>
      <c r="D9" s="4">
        <f t="shared" si="0"/>
        <v>1041.6666666666667</v>
      </c>
      <c r="E9" s="4">
        <f t="shared" si="1"/>
        <v>1042.708333333333</v>
      </c>
      <c r="F9" s="4">
        <f>F8-Tabela1[[#This Row],[Amortização]]</f>
        <v>93749.999999999971</v>
      </c>
      <c r="H9" s="8" t="s">
        <v>8</v>
      </c>
    </row>
    <row r="10" spans="2:8" x14ac:dyDescent="0.4">
      <c r="B10" s="1">
        <v>7</v>
      </c>
      <c r="C10" s="4">
        <f>Tabela1[[#This Row],[Amortização]]+Tabela1[[#This Row],[Juros]]</f>
        <v>2072.9166666666661</v>
      </c>
      <c r="D10" s="4">
        <f t="shared" si="0"/>
        <v>1041.6666666666667</v>
      </c>
      <c r="E10" s="4">
        <f t="shared" si="1"/>
        <v>1031.2499999999995</v>
      </c>
      <c r="F10" s="4">
        <f>F9-Tabela1[[#This Row],[Amortização]]</f>
        <v>92708.333333333299</v>
      </c>
      <c r="H10" s="5">
        <f>SUM(Tabela1[Prestação])</f>
        <v>153350</v>
      </c>
    </row>
    <row r="11" spans="2:8" x14ac:dyDescent="0.4">
      <c r="B11" s="1">
        <v>8</v>
      </c>
      <c r="C11" s="4">
        <f>Tabela1[[#This Row],[Amortização]]+Tabela1[[#This Row],[Juros]]</f>
        <v>2061.458333333333</v>
      </c>
      <c r="D11" s="4">
        <f t="shared" si="0"/>
        <v>1041.6666666666667</v>
      </c>
      <c r="E11" s="4">
        <f t="shared" si="1"/>
        <v>1019.7916666666663</v>
      </c>
      <c r="F11" s="4">
        <f>F10-Tabela1[[#This Row],[Amortização]]</f>
        <v>91666.666666666628</v>
      </c>
    </row>
    <row r="12" spans="2:8" x14ac:dyDescent="0.4">
      <c r="B12" s="1">
        <v>9</v>
      </c>
      <c r="C12" s="4">
        <f>Tabela1[[#This Row],[Amortização]]+Tabela1[[#This Row],[Juros]]</f>
        <v>2049.9999999999995</v>
      </c>
      <c r="D12" s="4">
        <f t="shared" si="0"/>
        <v>1041.6666666666667</v>
      </c>
      <c r="E12" s="4">
        <f t="shared" si="1"/>
        <v>1008.3333333333328</v>
      </c>
      <c r="F12" s="4">
        <f>F11-Tabela1[[#This Row],[Amortização]]</f>
        <v>90624.999999999956</v>
      </c>
      <c r="H12" s="8" t="s">
        <v>9</v>
      </c>
    </row>
    <row r="13" spans="2:8" x14ac:dyDescent="0.4">
      <c r="B13" s="1">
        <v>10</v>
      </c>
      <c r="C13" s="4">
        <f>Tabela1[[#This Row],[Amortização]]+Tabela1[[#This Row],[Juros]]</f>
        <v>2038.5416666666661</v>
      </c>
      <c r="D13" s="4">
        <f t="shared" si="0"/>
        <v>1041.6666666666667</v>
      </c>
      <c r="E13" s="4">
        <f t="shared" si="1"/>
        <v>996.87499999999943</v>
      </c>
      <c r="F13" s="4">
        <f>F12-Tabela1[[#This Row],[Amortização]]</f>
        <v>89583.333333333285</v>
      </c>
      <c r="H13" s="5">
        <f>H10-H3</f>
        <v>53350</v>
      </c>
    </row>
    <row r="14" spans="2:8" x14ac:dyDescent="0.4">
      <c r="B14" s="1">
        <v>11</v>
      </c>
      <c r="C14" s="4">
        <f>Tabela1[[#This Row],[Amortização]]+Tabela1[[#This Row],[Juros]]</f>
        <v>2027.0833333333328</v>
      </c>
      <c r="D14" s="4">
        <f t="shared" si="0"/>
        <v>1041.6666666666667</v>
      </c>
      <c r="E14" s="4">
        <f t="shared" si="1"/>
        <v>985.41666666666606</v>
      </c>
      <c r="F14" s="4">
        <f>F13-Tabela1[[#This Row],[Amortização]]</f>
        <v>88541.666666666613</v>
      </c>
    </row>
    <row r="15" spans="2:8" x14ac:dyDescent="0.4">
      <c r="B15" s="1">
        <v>12</v>
      </c>
      <c r="C15" s="4">
        <f>Tabela1[[#This Row],[Amortização]]+Tabela1[[#This Row],[Juros]]</f>
        <v>2015.6249999999995</v>
      </c>
      <c r="D15" s="4">
        <f t="shared" si="0"/>
        <v>1041.6666666666667</v>
      </c>
      <c r="E15" s="4">
        <f t="shared" si="1"/>
        <v>973.95833333333269</v>
      </c>
      <c r="F15" s="4">
        <f>F14-Tabela1[[#This Row],[Amortização]]</f>
        <v>87499.999999999942</v>
      </c>
    </row>
    <row r="16" spans="2:8" x14ac:dyDescent="0.4">
      <c r="B16" s="1">
        <v>13</v>
      </c>
      <c r="C16" s="4">
        <f>Tabela1[[#This Row],[Amortização]]+Tabela1[[#This Row],[Juros]]</f>
        <v>2004.1666666666661</v>
      </c>
      <c r="D16" s="4">
        <f t="shared" si="0"/>
        <v>1041.6666666666667</v>
      </c>
      <c r="E16" s="4">
        <f t="shared" si="1"/>
        <v>962.49999999999932</v>
      </c>
      <c r="F16" s="4">
        <f>F15-Tabela1[[#This Row],[Amortização]]</f>
        <v>86458.33333333327</v>
      </c>
    </row>
    <row r="17" spans="2:6" x14ac:dyDescent="0.4">
      <c r="B17" s="1">
        <v>14</v>
      </c>
      <c r="C17" s="4">
        <f>Tabela1[[#This Row],[Amortização]]+Tabela1[[#This Row],[Juros]]</f>
        <v>1992.7083333333326</v>
      </c>
      <c r="D17" s="4">
        <f t="shared" si="0"/>
        <v>1041.6666666666667</v>
      </c>
      <c r="E17" s="4">
        <f t="shared" si="1"/>
        <v>951.04166666666595</v>
      </c>
      <c r="F17" s="4">
        <f>F16-Tabela1[[#This Row],[Amortização]]</f>
        <v>85416.666666666599</v>
      </c>
    </row>
    <row r="18" spans="2:6" x14ac:dyDescent="0.4">
      <c r="B18" s="1">
        <v>15</v>
      </c>
      <c r="C18" s="4">
        <f>Tabela1[[#This Row],[Amortização]]+Tabela1[[#This Row],[Juros]]</f>
        <v>1981.2499999999993</v>
      </c>
      <c r="D18" s="4">
        <f t="shared" si="0"/>
        <v>1041.6666666666667</v>
      </c>
      <c r="E18" s="4">
        <f t="shared" si="1"/>
        <v>939.58333333333258</v>
      </c>
      <c r="F18" s="4">
        <f>F17-Tabela1[[#This Row],[Amortização]]</f>
        <v>84374.999999999927</v>
      </c>
    </row>
    <row r="19" spans="2:6" x14ac:dyDescent="0.4">
      <c r="B19" s="1">
        <v>16</v>
      </c>
      <c r="C19" s="4">
        <f>Tabela1[[#This Row],[Amortização]]+Tabela1[[#This Row],[Juros]]</f>
        <v>1969.7916666666658</v>
      </c>
      <c r="D19" s="4">
        <f t="shared" si="0"/>
        <v>1041.6666666666667</v>
      </c>
      <c r="E19" s="4">
        <f t="shared" si="1"/>
        <v>928.12499999999909</v>
      </c>
      <c r="F19" s="4">
        <f>F18-Tabela1[[#This Row],[Amortização]]</f>
        <v>83333.333333333256</v>
      </c>
    </row>
    <row r="20" spans="2:6" x14ac:dyDescent="0.4">
      <c r="B20" s="1">
        <v>17</v>
      </c>
      <c r="C20" s="4">
        <f>Tabela1[[#This Row],[Amortização]]+Tabela1[[#This Row],[Juros]]</f>
        <v>1958.3333333333326</v>
      </c>
      <c r="D20" s="4">
        <f t="shared" si="0"/>
        <v>1041.6666666666667</v>
      </c>
      <c r="E20" s="4">
        <f t="shared" si="1"/>
        <v>916.66666666666572</v>
      </c>
      <c r="F20" s="4">
        <f>F19-Tabela1[[#This Row],[Amortização]]</f>
        <v>82291.666666666584</v>
      </c>
    </row>
    <row r="21" spans="2:6" x14ac:dyDescent="0.4">
      <c r="B21" s="1">
        <v>18</v>
      </c>
      <c r="C21" s="4">
        <f>Tabela1[[#This Row],[Amortização]]+Tabela1[[#This Row],[Juros]]</f>
        <v>1946.8749999999991</v>
      </c>
      <c r="D21" s="4">
        <f t="shared" si="0"/>
        <v>1041.6666666666667</v>
      </c>
      <c r="E21" s="4">
        <f t="shared" si="1"/>
        <v>905.20833333333235</v>
      </c>
      <c r="F21" s="4">
        <f>F20-Tabela1[[#This Row],[Amortização]]</f>
        <v>81249.999999999913</v>
      </c>
    </row>
    <row r="22" spans="2:6" x14ac:dyDescent="0.4">
      <c r="B22" s="1">
        <v>19</v>
      </c>
      <c r="C22" s="4">
        <f>Tabela1[[#This Row],[Amortização]]+Tabela1[[#This Row],[Juros]]</f>
        <v>1935.4166666666656</v>
      </c>
      <c r="D22" s="4">
        <f t="shared" si="0"/>
        <v>1041.6666666666667</v>
      </c>
      <c r="E22" s="4">
        <f t="shared" si="1"/>
        <v>893.74999999999898</v>
      </c>
      <c r="F22" s="4">
        <f>F21-Tabela1[[#This Row],[Amortização]]</f>
        <v>80208.333333333241</v>
      </c>
    </row>
    <row r="23" spans="2:6" x14ac:dyDescent="0.4">
      <c r="B23" s="1">
        <v>20</v>
      </c>
      <c r="C23" s="4">
        <f>Tabela1[[#This Row],[Amortização]]+Tabela1[[#This Row],[Juros]]</f>
        <v>1923.9583333333323</v>
      </c>
      <c r="D23" s="4">
        <f t="shared" si="0"/>
        <v>1041.6666666666667</v>
      </c>
      <c r="E23" s="4">
        <f t="shared" si="1"/>
        <v>882.29166666666561</v>
      </c>
      <c r="F23" s="4">
        <f>F22-Tabela1[[#This Row],[Amortização]]</f>
        <v>79166.66666666657</v>
      </c>
    </row>
    <row r="24" spans="2:6" x14ac:dyDescent="0.4">
      <c r="B24" s="1">
        <v>21</v>
      </c>
      <c r="C24" s="4">
        <f>Tabela1[[#This Row],[Amortização]]+Tabela1[[#This Row],[Juros]]</f>
        <v>1912.4999999999991</v>
      </c>
      <c r="D24" s="4">
        <f t="shared" si="0"/>
        <v>1041.6666666666667</v>
      </c>
      <c r="E24" s="4">
        <f t="shared" si="1"/>
        <v>870.83333333333223</v>
      </c>
      <c r="F24" s="4">
        <f>F23-Tabela1[[#This Row],[Amortização]]</f>
        <v>78124.999999999898</v>
      </c>
    </row>
    <row r="25" spans="2:6" x14ac:dyDescent="0.4">
      <c r="B25" s="1">
        <v>22</v>
      </c>
      <c r="C25" s="4">
        <f>Tabela1[[#This Row],[Amortização]]+Tabela1[[#This Row],[Juros]]</f>
        <v>1901.0416666666656</v>
      </c>
      <c r="D25" s="4">
        <f t="shared" si="0"/>
        <v>1041.6666666666667</v>
      </c>
      <c r="E25" s="4">
        <f t="shared" si="1"/>
        <v>859.37499999999886</v>
      </c>
      <c r="F25" s="4">
        <f>F24-Tabela1[[#This Row],[Amortização]]</f>
        <v>77083.333333333227</v>
      </c>
    </row>
    <row r="26" spans="2:6" x14ac:dyDescent="0.4">
      <c r="B26" s="1">
        <v>23</v>
      </c>
      <c r="C26" s="4">
        <f>Tabela1[[#This Row],[Amortização]]+Tabela1[[#This Row],[Juros]]</f>
        <v>1889.5833333333321</v>
      </c>
      <c r="D26" s="4">
        <f t="shared" si="0"/>
        <v>1041.6666666666667</v>
      </c>
      <c r="E26" s="4">
        <f t="shared" si="1"/>
        <v>847.91666666666549</v>
      </c>
      <c r="F26" s="4">
        <f>F25-Tabela1[[#This Row],[Amortização]]</f>
        <v>76041.666666666555</v>
      </c>
    </row>
    <row r="27" spans="2:6" x14ac:dyDescent="0.4">
      <c r="B27" s="1">
        <v>24</v>
      </c>
      <c r="C27" s="4">
        <f>Tabela1[[#This Row],[Amortização]]+Tabela1[[#This Row],[Juros]]</f>
        <v>1878.1249999999986</v>
      </c>
      <c r="D27" s="4">
        <f t="shared" si="0"/>
        <v>1041.6666666666667</v>
      </c>
      <c r="E27" s="4">
        <f t="shared" si="1"/>
        <v>836.45833333333201</v>
      </c>
      <c r="F27" s="4">
        <f>F26-Tabela1[[#This Row],[Amortização]]</f>
        <v>74999.999999999884</v>
      </c>
    </row>
    <row r="28" spans="2:6" x14ac:dyDescent="0.4">
      <c r="B28" s="1">
        <v>25</v>
      </c>
      <c r="C28" s="4">
        <f>Tabela1[[#This Row],[Amortização]]+Tabela1[[#This Row],[Juros]]</f>
        <v>1866.6666666666654</v>
      </c>
      <c r="D28" s="4">
        <f t="shared" si="0"/>
        <v>1041.6666666666667</v>
      </c>
      <c r="E28" s="4">
        <f t="shared" si="1"/>
        <v>824.99999999999864</v>
      </c>
      <c r="F28" s="4">
        <f>F27-Tabela1[[#This Row],[Amortização]]</f>
        <v>73958.333333333212</v>
      </c>
    </row>
    <row r="29" spans="2:6" x14ac:dyDescent="0.4">
      <c r="B29" s="1">
        <v>26</v>
      </c>
      <c r="C29" s="4">
        <f>Tabela1[[#This Row],[Amortização]]+Tabela1[[#This Row],[Juros]]</f>
        <v>1855.2083333333321</v>
      </c>
      <c r="D29" s="4">
        <f t="shared" si="0"/>
        <v>1041.6666666666667</v>
      </c>
      <c r="E29" s="4">
        <f t="shared" si="1"/>
        <v>813.54166666666526</v>
      </c>
      <c r="F29" s="4">
        <f>F28-Tabela1[[#This Row],[Amortização]]</f>
        <v>72916.666666666541</v>
      </c>
    </row>
    <row r="30" spans="2:6" x14ac:dyDescent="0.4">
      <c r="B30" s="1">
        <v>27</v>
      </c>
      <c r="C30" s="4">
        <f>Tabela1[[#This Row],[Amortização]]+Tabela1[[#This Row],[Juros]]</f>
        <v>1843.7499999999986</v>
      </c>
      <c r="D30" s="4">
        <f t="shared" si="0"/>
        <v>1041.6666666666667</v>
      </c>
      <c r="E30" s="4">
        <f t="shared" si="1"/>
        <v>802.08333333333189</v>
      </c>
      <c r="F30" s="4">
        <f>F29-Tabela1[[#This Row],[Amortização]]</f>
        <v>71874.999999999869</v>
      </c>
    </row>
    <row r="31" spans="2:6" x14ac:dyDescent="0.4">
      <c r="B31" s="1">
        <v>28</v>
      </c>
      <c r="C31" s="4">
        <f>Tabela1[[#This Row],[Amortização]]+Tabela1[[#This Row],[Juros]]</f>
        <v>1832.2916666666652</v>
      </c>
      <c r="D31" s="4">
        <f t="shared" si="0"/>
        <v>1041.6666666666667</v>
      </c>
      <c r="E31" s="4">
        <f t="shared" si="1"/>
        <v>790.62499999999852</v>
      </c>
      <c r="F31" s="4">
        <f>F30-Tabela1[[#This Row],[Amortização]]</f>
        <v>70833.333333333198</v>
      </c>
    </row>
    <row r="32" spans="2:6" x14ac:dyDescent="0.4">
      <c r="B32" s="1">
        <v>29</v>
      </c>
      <c r="C32" s="4">
        <f>Tabela1[[#This Row],[Amortização]]+Tabela1[[#This Row],[Juros]]</f>
        <v>1820.8333333333319</v>
      </c>
      <c r="D32" s="4">
        <f t="shared" si="0"/>
        <v>1041.6666666666667</v>
      </c>
      <c r="E32" s="4">
        <f t="shared" si="1"/>
        <v>779.16666666666515</v>
      </c>
      <c r="F32" s="4">
        <f>F31-Tabela1[[#This Row],[Amortização]]</f>
        <v>69791.666666666526</v>
      </c>
    </row>
    <row r="33" spans="2:6" x14ac:dyDescent="0.4">
      <c r="B33" s="1">
        <v>30</v>
      </c>
      <c r="C33" s="4">
        <f>Tabela1[[#This Row],[Amortização]]+Tabela1[[#This Row],[Juros]]</f>
        <v>1809.3749999999986</v>
      </c>
      <c r="D33" s="4">
        <f t="shared" si="0"/>
        <v>1041.6666666666667</v>
      </c>
      <c r="E33" s="4">
        <f t="shared" si="1"/>
        <v>767.70833333333178</v>
      </c>
      <c r="F33" s="4">
        <f>F32-Tabela1[[#This Row],[Amortização]]</f>
        <v>68749.999999999854</v>
      </c>
    </row>
    <row r="34" spans="2:6" x14ac:dyDescent="0.4">
      <c r="B34" s="1">
        <v>31</v>
      </c>
      <c r="C34" s="4">
        <f>Tabela1[[#This Row],[Amortização]]+Tabela1[[#This Row],[Juros]]</f>
        <v>1797.9166666666652</v>
      </c>
      <c r="D34" s="4">
        <f t="shared" si="0"/>
        <v>1041.6666666666667</v>
      </c>
      <c r="E34" s="4">
        <f t="shared" si="1"/>
        <v>756.24999999999841</v>
      </c>
      <c r="F34" s="4">
        <f>F33-Tabela1[[#This Row],[Amortização]]</f>
        <v>67708.333333333183</v>
      </c>
    </row>
    <row r="35" spans="2:6" x14ac:dyDescent="0.4">
      <c r="B35" s="1">
        <v>32</v>
      </c>
      <c r="C35" s="4">
        <f>Tabela1[[#This Row],[Amortização]]+Tabela1[[#This Row],[Juros]]</f>
        <v>1786.4583333333317</v>
      </c>
      <c r="D35" s="4">
        <f t="shared" si="0"/>
        <v>1041.6666666666667</v>
      </c>
      <c r="E35" s="4">
        <f t="shared" si="1"/>
        <v>744.79166666666492</v>
      </c>
      <c r="F35" s="4">
        <f>F34-Tabela1[[#This Row],[Amortização]]</f>
        <v>66666.666666666511</v>
      </c>
    </row>
    <row r="36" spans="2:6" x14ac:dyDescent="0.4">
      <c r="B36" s="1">
        <v>33</v>
      </c>
      <c r="C36" s="4">
        <f>Tabela1[[#This Row],[Amortização]]+Tabela1[[#This Row],[Juros]]</f>
        <v>1774.9999999999982</v>
      </c>
      <c r="D36" s="4">
        <f t="shared" ref="D36:D67" si="2">$H$3/$H$5</f>
        <v>1041.6666666666667</v>
      </c>
      <c r="E36" s="4">
        <f t="shared" ref="E36:E67" si="3">F35*$H$7</f>
        <v>733.33333333333155</v>
      </c>
      <c r="F36" s="4">
        <f>F35-Tabela1[[#This Row],[Amortização]]</f>
        <v>65624.99999999984</v>
      </c>
    </row>
    <row r="37" spans="2:6" x14ac:dyDescent="0.4">
      <c r="B37" s="1">
        <v>34</v>
      </c>
      <c r="C37" s="4">
        <f>Tabela1[[#This Row],[Amortização]]+Tabela1[[#This Row],[Juros]]</f>
        <v>1763.5416666666649</v>
      </c>
      <c r="D37" s="4">
        <f t="shared" si="2"/>
        <v>1041.6666666666667</v>
      </c>
      <c r="E37" s="4">
        <f t="shared" si="3"/>
        <v>721.87499999999818</v>
      </c>
      <c r="F37" s="4">
        <f>F36-Tabela1[[#This Row],[Amortização]]</f>
        <v>64583.333333333176</v>
      </c>
    </row>
    <row r="38" spans="2:6" x14ac:dyDescent="0.4">
      <c r="B38" s="1">
        <v>35</v>
      </c>
      <c r="C38" s="4">
        <f>Tabela1[[#This Row],[Amortização]]+Tabela1[[#This Row],[Juros]]</f>
        <v>1752.0833333333317</v>
      </c>
      <c r="D38" s="4">
        <f t="shared" si="2"/>
        <v>1041.6666666666667</v>
      </c>
      <c r="E38" s="4">
        <f t="shared" si="3"/>
        <v>710.41666666666492</v>
      </c>
      <c r="F38" s="4">
        <f>F37-Tabela1[[#This Row],[Amortização]]</f>
        <v>63541.666666666511</v>
      </c>
    </row>
    <row r="39" spans="2:6" x14ac:dyDescent="0.4">
      <c r="B39" s="1">
        <v>36</v>
      </c>
      <c r="C39" s="4">
        <f>Tabela1[[#This Row],[Amortização]]+Tabela1[[#This Row],[Juros]]</f>
        <v>1740.6249999999982</v>
      </c>
      <c r="D39" s="4">
        <f t="shared" si="2"/>
        <v>1041.6666666666667</v>
      </c>
      <c r="E39" s="4">
        <f t="shared" si="3"/>
        <v>698.95833333333155</v>
      </c>
      <c r="F39" s="4">
        <f>F38-Tabela1[[#This Row],[Amortização]]</f>
        <v>62499.999999999847</v>
      </c>
    </row>
    <row r="40" spans="2:6" x14ac:dyDescent="0.4">
      <c r="B40" s="1">
        <v>37</v>
      </c>
      <c r="C40" s="4">
        <f>Tabela1[[#This Row],[Amortização]]+Tabela1[[#This Row],[Juros]]</f>
        <v>1729.1666666666652</v>
      </c>
      <c r="D40" s="4">
        <f t="shared" si="2"/>
        <v>1041.6666666666667</v>
      </c>
      <c r="E40" s="4">
        <f t="shared" si="3"/>
        <v>687.49999999999829</v>
      </c>
      <c r="F40" s="4">
        <f>F39-Tabela1[[#This Row],[Amortização]]</f>
        <v>61458.333333333183</v>
      </c>
    </row>
    <row r="41" spans="2:6" x14ac:dyDescent="0.4">
      <c r="B41" s="1">
        <v>38</v>
      </c>
      <c r="C41" s="4">
        <f>Tabela1[[#This Row],[Amortização]]+Tabela1[[#This Row],[Juros]]</f>
        <v>1717.7083333333317</v>
      </c>
      <c r="D41" s="4">
        <f t="shared" si="2"/>
        <v>1041.6666666666667</v>
      </c>
      <c r="E41" s="4">
        <f t="shared" si="3"/>
        <v>676.04166666666492</v>
      </c>
      <c r="F41" s="4">
        <f>F40-Tabela1[[#This Row],[Amortização]]</f>
        <v>60416.666666666519</v>
      </c>
    </row>
    <row r="42" spans="2:6" x14ac:dyDescent="0.4">
      <c r="B42" s="1">
        <v>39</v>
      </c>
      <c r="C42" s="4">
        <f>Tabela1[[#This Row],[Amortização]]+Tabela1[[#This Row],[Juros]]</f>
        <v>1706.2499999999984</v>
      </c>
      <c r="D42" s="4">
        <f t="shared" si="2"/>
        <v>1041.6666666666667</v>
      </c>
      <c r="E42" s="4">
        <f t="shared" si="3"/>
        <v>664.58333333333167</v>
      </c>
      <c r="F42" s="4">
        <f>F41-Tabela1[[#This Row],[Amortização]]</f>
        <v>59374.999999999854</v>
      </c>
    </row>
    <row r="43" spans="2:6" x14ac:dyDescent="0.4">
      <c r="B43" s="1">
        <v>40</v>
      </c>
      <c r="C43" s="4">
        <f>Tabela1[[#This Row],[Amortização]]+Tabela1[[#This Row],[Juros]]</f>
        <v>1694.7916666666652</v>
      </c>
      <c r="D43" s="4">
        <f t="shared" si="2"/>
        <v>1041.6666666666667</v>
      </c>
      <c r="E43" s="4">
        <f t="shared" si="3"/>
        <v>653.12499999999841</v>
      </c>
      <c r="F43" s="4">
        <f>F42-Tabela1[[#This Row],[Amortização]]</f>
        <v>58333.33333333319</v>
      </c>
    </row>
    <row r="44" spans="2:6" x14ac:dyDescent="0.4">
      <c r="B44" s="1">
        <v>41</v>
      </c>
      <c r="C44" s="4">
        <f>Tabela1[[#This Row],[Amortização]]+Tabela1[[#This Row],[Juros]]</f>
        <v>1683.3333333333317</v>
      </c>
      <c r="D44" s="4">
        <f t="shared" si="2"/>
        <v>1041.6666666666667</v>
      </c>
      <c r="E44" s="4">
        <f t="shared" si="3"/>
        <v>641.66666666666504</v>
      </c>
      <c r="F44" s="4">
        <f>F43-Tabela1[[#This Row],[Amortização]]</f>
        <v>57291.666666666526</v>
      </c>
    </row>
    <row r="45" spans="2:6" x14ac:dyDescent="0.4">
      <c r="B45" s="1">
        <v>42</v>
      </c>
      <c r="C45" s="4">
        <f>Tabela1[[#This Row],[Amortização]]+Tabela1[[#This Row],[Juros]]</f>
        <v>1671.8749999999986</v>
      </c>
      <c r="D45" s="4">
        <f t="shared" si="2"/>
        <v>1041.6666666666667</v>
      </c>
      <c r="E45" s="4">
        <f t="shared" si="3"/>
        <v>630.20833333333178</v>
      </c>
      <c r="F45" s="4">
        <f>F44-Tabela1[[#This Row],[Amortização]]</f>
        <v>56249.999999999862</v>
      </c>
    </row>
    <row r="46" spans="2:6" x14ac:dyDescent="0.4">
      <c r="B46" s="1">
        <v>43</v>
      </c>
      <c r="C46" s="4">
        <f>Tabela1[[#This Row],[Amortização]]+Tabela1[[#This Row],[Juros]]</f>
        <v>1660.4166666666652</v>
      </c>
      <c r="D46" s="4">
        <f t="shared" si="2"/>
        <v>1041.6666666666667</v>
      </c>
      <c r="E46" s="4">
        <f t="shared" si="3"/>
        <v>618.74999999999841</v>
      </c>
      <c r="F46" s="4">
        <f>F45-Tabela1[[#This Row],[Amortização]]</f>
        <v>55208.333333333198</v>
      </c>
    </row>
    <row r="47" spans="2:6" x14ac:dyDescent="0.4">
      <c r="B47" s="1">
        <v>44</v>
      </c>
      <c r="C47" s="4">
        <f>Tabela1[[#This Row],[Amortização]]+Tabela1[[#This Row],[Juros]]</f>
        <v>1648.9583333333319</v>
      </c>
      <c r="D47" s="4">
        <f t="shared" si="2"/>
        <v>1041.6666666666667</v>
      </c>
      <c r="E47" s="4">
        <f t="shared" si="3"/>
        <v>607.29166666666515</v>
      </c>
      <c r="F47" s="4">
        <f>F46-Tabela1[[#This Row],[Amortização]]</f>
        <v>54166.666666666533</v>
      </c>
    </row>
    <row r="48" spans="2:6" x14ac:dyDescent="0.4">
      <c r="B48" s="1">
        <v>45</v>
      </c>
      <c r="C48" s="4">
        <f>Tabela1[[#This Row],[Amortização]]+Tabela1[[#This Row],[Juros]]</f>
        <v>1637.4999999999986</v>
      </c>
      <c r="D48" s="4">
        <f t="shared" si="2"/>
        <v>1041.6666666666667</v>
      </c>
      <c r="E48" s="4">
        <f t="shared" si="3"/>
        <v>595.83333333333178</v>
      </c>
      <c r="F48" s="4">
        <f>F47-Tabela1[[#This Row],[Amortização]]</f>
        <v>53124.999999999869</v>
      </c>
    </row>
    <row r="49" spans="2:6" x14ac:dyDescent="0.4">
      <c r="B49" s="1">
        <v>46</v>
      </c>
      <c r="C49" s="4">
        <f>Tabela1[[#This Row],[Amortização]]+Tabela1[[#This Row],[Juros]]</f>
        <v>1626.0416666666652</v>
      </c>
      <c r="D49" s="4">
        <f t="shared" si="2"/>
        <v>1041.6666666666667</v>
      </c>
      <c r="E49" s="4">
        <f t="shared" si="3"/>
        <v>584.37499999999852</v>
      </c>
      <c r="F49" s="4">
        <f>F48-Tabela1[[#This Row],[Amortização]]</f>
        <v>52083.333333333205</v>
      </c>
    </row>
    <row r="50" spans="2:6" x14ac:dyDescent="0.4">
      <c r="B50" s="1">
        <v>47</v>
      </c>
      <c r="C50" s="4">
        <f>Tabela1[[#This Row],[Amortização]]+Tabela1[[#This Row],[Juros]]</f>
        <v>1614.5833333333321</v>
      </c>
      <c r="D50" s="4">
        <f t="shared" si="2"/>
        <v>1041.6666666666667</v>
      </c>
      <c r="E50" s="4">
        <f t="shared" si="3"/>
        <v>572.91666666666526</v>
      </c>
      <c r="F50" s="4">
        <f>F49-Tabela1[[#This Row],[Amortização]]</f>
        <v>51041.666666666541</v>
      </c>
    </row>
    <row r="51" spans="2:6" x14ac:dyDescent="0.4">
      <c r="B51" s="1">
        <v>48</v>
      </c>
      <c r="C51" s="4">
        <f>Tabela1[[#This Row],[Amortização]]+Tabela1[[#This Row],[Juros]]</f>
        <v>1603.1249999999986</v>
      </c>
      <c r="D51" s="4">
        <f t="shared" si="2"/>
        <v>1041.6666666666667</v>
      </c>
      <c r="E51" s="4">
        <f t="shared" si="3"/>
        <v>561.45833333333189</v>
      </c>
      <c r="F51" s="4">
        <f>F50-Tabela1[[#This Row],[Amortização]]</f>
        <v>49999.999999999876</v>
      </c>
    </row>
    <row r="52" spans="2:6" x14ac:dyDescent="0.4">
      <c r="B52" s="1">
        <v>49</v>
      </c>
      <c r="C52" s="4">
        <f>Tabela1[[#This Row],[Amortização]]+Tabela1[[#This Row],[Juros]]</f>
        <v>1591.6666666666654</v>
      </c>
      <c r="D52" s="4">
        <f t="shared" si="2"/>
        <v>1041.6666666666667</v>
      </c>
      <c r="E52" s="4">
        <f t="shared" si="3"/>
        <v>549.99999999999864</v>
      </c>
      <c r="F52" s="4">
        <f>F51-Tabela1[[#This Row],[Amortização]]</f>
        <v>48958.333333333212</v>
      </c>
    </row>
    <row r="53" spans="2:6" x14ac:dyDescent="0.4">
      <c r="B53" s="1">
        <v>50</v>
      </c>
      <c r="C53" s="4">
        <f>Tabela1[[#This Row],[Amortização]]+Tabela1[[#This Row],[Juros]]</f>
        <v>1580.2083333333321</v>
      </c>
      <c r="D53" s="4">
        <f t="shared" si="2"/>
        <v>1041.6666666666667</v>
      </c>
      <c r="E53" s="4">
        <f t="shared" si="3"/>
        <v>538.54166666666526</v>
      </c>
      <c r="F53" s="4">
        <f>F52-Tabela1[[#This Row],[Amortização]]</f>
        <v>47916.666666666548</v>
      </c>
    </row>
    <row r="54" spans="2:6" x14ac:dyDescent="0.4">
      <c r="B54" s="1">
        <v>51</v>
      </c>
      <c r="C54" s="4">
        <f>Tabela1[[#This Row],[Amortização]]+Tabela1[[#This Row],[Juros]]</f>
        <v>1568.7499999999986</v>
      </c>
      <c r="D54" s="4">
        <f t="shared" si="2"/>
        <v>1041.6666666666667</v>
      </c>
      <c r="E54" s="4">
        <f t="shared" si="3"/>
        <v>527.08333333333201</v>
      </c>
      <c r="F54" s="4">
        <f>F53-Tabela1[[#This Row],[Amortização]]</f>
        <v>46874.999999999884</v>
      </c>
    </row>
    <row r="55" spans="2:6" x14ac:dyDescent="0.4">
      <c r="B55" s="1">
        <v>52</v>
      </c>
      <c r="C55" s="4">
        <f>Tabela1[[#This Row],[Amortização]]+Tabela1[[#This Row],[Juros]]</f>
        <v>1557.2916666666654</v>
      </c>
      <c r="D55" s="4">
        <f t="shared" si="2"/>
        <v>1041.6666666666667</v>
      </c>
      <c r="E55" s="4">
        <f t="shared" si="3"/>
        <v>515.62499999999864</v>
      </c>
      <c r="F55" s="4">
        <f>F54-Tabela1[[#This Row],[Amortização]]</f>
        <v>45833.333333333219</v>
      </c>
    </row>
    <row r="56" spans="2:6" x14ac:dyDescent="0.4">
      <c r="B56" s="1">
        <v>53</v>
      </c>
      <c r="C56" s="4">
        <f>Tabela1[[#This Row],[Amortização]]+Tabela1[[#This Row],[Juros]]</f>
        <v>1545.8333333333321</v>
      </c>
      <c r="D56" s="4">
        <f t="shared" si="2"/>
        <v>1041.6666666666667</v>
      </c>
      <c r="E56" s="4">
        <f t="shared" si="3"/>
        <v>504.16666666666538</v>
      </c>
      <c r="F56" s="4">
        <f>F55-Tabela1[[#This Row],[Amortização]]</f>
        <v>44791.666666666555</v>
      </c>
    </row>
    <row r="57" spans="2:6" x14ac:dyDescent="0.4">
      <c r="B57" s="1">
        <v>54</v>
      </c>
      <c r="C57" s="4">
        <f>Tabela1[[#This Row],[Amortização]]+Tabela1[[#This Row],[Juros]]</f>
        <v>1534.3749999999989</v>
      </c>
      <c r="D57" s="4">
        <f t="shared" si="2"/>
        <v>1041.6666666666667</v>
      </c>
      <c r="E57" s="4">
        <f t="shared" si="3"/>
        <v>492.70833333333206</v>
      </c>
      <c r="F57" s="4">
        <f>F56-Tabela1[[#This Row],[Amortização]]</f>
        <v>43749.999999999891</v>
      </c>
    </row>
    <row r="58" spans="2:6" x14ac:dyDescent="0.4">
      <c r="B58" s="1">
        <v>55</v>
      </c>
      <c r="C58" s="4">
        <f>Tabela1[[#This Row],[Amortização]]+Tabela1[[#This Row],[Juros]]</f>
        <v>1522.9166666666656</v>
      </c>
      <c r="D58" s="4">
        <f t="shared" si="2"/>
        <v>1041.6666666666667</v>
      </c>
      <c r="E58" s="4">
        <f t="shared" si="3"/>
        <v>481.24999999999875</v>
      </c>
      <c r="F58" s="4">
        <f>F57-Tabela1[[#This Row],[Amortização]]</f>
        <v>42708.333333333227</v>
      </c>
    </row>
    <row r="59" spans="2:6" x14ac:dyDescent="0.4">
      <c r="B59" s="1">
        <v>56</v>
      </c>
      <c r="C59" s="4">
        <f>Tabela1[[#This Row],[Amortização]]+Tabela1[[#This Row],[Juros]]</f>
        <v>1511.4583333333321</v>
      </c>
      <c r="D59" s="4">
        <f t="shared" si="2"/>
        <v>1041.6666666666667</v>
      </c>
      <c r="E59" s="4">
        <f t="shared" si="3"/>
        <v>469.79166666666549</v>
      </c>
      <c r="F59" s="4">
        <f>F58-Tabela1[[#This Row],[Amortização]]</f>
        <v>41666.666666666562</v>
      </c>
    </row>
    <row r="60" spans="2:6" x14ac:dyDescent="0.4">
      <c r="B60" s="1">
        <v>57</v>
      </c>
      <c r="C60" s="4">
        <f>Tabela1[[#This Row],[Amortização]]+Tabela1[[#This Row],[Juros]]</f>
        <v>1499.9999999999989</v>
      </c>
      <c r="D60" s="4">
        <f t="shared" si="2"/>
        <v>1041.6666666666667</v>
      </c>
      <c r="E60" s="4">
        <f t="shared" si="3"/>
        <v>458.33333333333218</v>
      </c>
      <c r="F60" s="4">
        <f>F59-Tabela1[[#This Row],[Amortização]]</f>
        <v>40624.999999999898</v>
      </c>
    </row>
    <row r="61" spans="2:6" x14ac:dyDescent="0.4">
      <c r="B61" s="1">
        <v>58</v>
      </c>
      <c r="C61" s="4">
        <f>Tabela1[[#This Row],[Amortização]]+Tabela1[[#This Row],[Juros]]</f>
        <v>1488.5416666666656</v>
      </c>
      <c r="D61" s="4">
        <f t="shared" si="2"/>
        <v>1041.6666666666667</v>
      </c>
      <c r="E61" s="4">
        <f t="shared" si="3"/>
        <v>446.87499999999886</v>
      </c>
      <c r="F61" s="4">
        <f>F60-Tabela1[[#This Row],[Amortização]]</f>
        <v>39583.333333333234</v>
      </c>
    </row>
    <row r="62" spans="2:6" x14ac:dyDescent="0.4">
      <c r="B62" s="1">
        <v>59</v>
      </c>
      <c r="C62" s="4">
        <f>Tabela1[[#This Row],[Amortização]]+Tabela1[[#This Row],[Juros]]</f>
        <v>1477.0833333333323</v>
      </c>
      <c r="D62" s="4">
        <f t="shared" si="2"/>
        <v>1041.6666666666667</v>
      </c>
      <c r="E62" s="4">
        <f t="shared" si="3"/>
        <v>435.41666666666555</v>
      </c>
      <c r="F62" s="4">
        <f>F61-Tabela1[[#This Row],[Amortização]]</f>
        <v>38541.66666666657</v>
      </c>
    </row>
    <row r="63" spans="2:6" x14ac:dyDescent="0.4">
      <c r="B63" s="1">
        <v>60</v>
      </c>
      <c r="C63" s="4">
        <f>Tabela1[[#This Row],[Amortização]]+Tabela1[[#This Row],[Juros]]</f>
        <v>1465.6249999999991</v>
      </c>
      <c r="D63" s="4">
        <f t="shared" si="2"/>
        <v>1041.6666666666667</v>
      </c>
      <c r="E63" s="4">
        <f t="shared" si="3"/>
        <v>423.95833333333223</v>
      </c>
      <c r="F63" s="4">
        <f>F62-Tabela1[[#This Row],[Amortização]]</f>
        <v>37499.999999999905</v>
      </c>
    </row>
    <row r="64" spans="2:6" x14ac:dyDescent="0.4">
      <c r="B64" s="1">
        <v>61</v>
      </c>
      <c r="C64" s="4">
        <f>Tabela1[[#This Row],[Amortização]]+Tabela1[[#This Row],[Juros]]</f>
        <v>1454.1666666666656</v>
      </c>
      <c r="D64" s="4">
        <f t="shared" si="2"/>
        <v>1041.6666666666667</v>
      </c>
      <c r="E64" s="4">
        <f t="shared" si="3"/>
        <v>412.49999999999892</v>
      </c>
      <c r="F64" s="4">
        <f>F63-Tabela1[[#This Row],[Amortização]]</f>
        <v>36458.333333333241</v>
      </c>
    </row>
    <row r="65" spans="2:6" x14ac:dyDescent="0.4">
      <c r="B65" s="1">
        <v>62</v>
      </c>
      <c r="C65" s="4">
        <f>Tabela1[[#This Row],[Amortização]]+Tabela1[[#This Row],[Juros]]</f>
        <v>1442.7083333333323</v>
      </c>
      <c r="D65" s="4">
        <f t="shared" si="2"/>
        <v>1041.6666666666667</v>
      </c>
      <c r="E65" s="4">
        <f t="shared" si="3"/>
        <v>401.04166666666561</v>
      </c>
      <c r="F65" s="4">
        <f>F64-Tabela1[[#This Row],[Amortização]]</f>
        <v>35416.666666666577</v>
      </c>
    </row>
    <row r="66" spans="2:6" x14ac:dyDescent="0.4">
      <c r="B66" s="1">
        <v>63</v>
      </c>
      <c r="C66" s="4">
        <f>Tabela1[[#This Row],[Amortização]]+Tabela1[[#This Row],[Juros]]</f>
        <v>1431.2499999999991</v>
      </c>
      <c r="D66" s="4">
        <f t="shared" si="2"/>
        <v>1041.6666666666667</v>
      </c>
      <c r="E66" s="4">
        <f t="shared" si="3"/>
        <v>389.58333333333235</v>
      </c>
      <c r="F66" s="4">
        <f>F65-Tabela1[[#This Row],[Amortização]]</f>
        <v>34374.999999999913</v>
      </c>
    </row>
    <row r="67" spans="2:6" x14ac:dyDescent="0.4">
      <c r="B67" s="1">
        <v>64</v>
      </c>
      <c r="C67" s="4">
        <f>Tabela1[[#This Row],[Amortização]]+Tabela1[[#This Row],[Juros]]</f>
        <v>1419.7916666666658</v>
      </c>
      <c r="D67" s="4">
        <f t="shared" si="2"/>
        <v>1041.6666666666667</v>
      </c>
      <c r="E67" s="4">
        <f t="shared" si="3"/>
        <v>378.12499999999903</v>
      </c>
      <c r="F67" s="4">
        <f>F66-Tabela1[[#This Row],[Amortização]]</f>
        <v>33333.333333333248</v>
      </c>
    </row>
    <row r="68" spans="2:6" x14ac:dyDescent="0.4">
      <c r="B68" s="1">
        <v>65</v>
      </c>
      <c r="C68" s="4">
        <f>Tabela1[[#This Row],[Amortização]]+Tabela1[[#This Row],[Juros]]</f>
        <v>1408.3333333333326</v>
      </c>
      <c r="D68" s="4">
        <f t="shared" ref="D68:D99" si="4">$H$3/$H$5</f>
        <v>1041.6666666666667</v>
      </c>
      <c r="E68" s="4">
        <f t="shared" ref="E68:E99" si="5">F67*$H$7</f>
        <v>366.66666666666572</v>
      </c>
      <c r="F68" s="4">
        <f>F67-Tabela1[[#This Row],[Amortização]]</f>
        <v>32291.666666666581</v>
      </c>
    </row>
    <row r="69" spans="2:6" x14ac:dyDescent="0.4">
      <c r="B69" s="1">
        <v>66</v>
      </c>
      <c r="C69" s="4">
        <f>Tabela1[[#This Row],[Amortização]]+Tabela1[[#This Row],[Juros]]</f>
        <v>1396.8749999999991</v>
      </c>
      <c r="D69" s="4">
        <f t="shared" si="4"/>
        <v>1041.6666666666667</v>
      </c>
      <c r="E69" s="4">
        <f t="shared" si="5"/>
        <v>355.20833333333235</v>
      </c>
      <c r="F69" s="4">
        <f>F68-Tabela1[[#This Row],[Amortização]]</f>
        <v>31249.999999999913</v>
      </c>
    </row>
    <row r="70" spans="2:6" x14ac:dyDescent="0.4">
      <c r="B70" s="1">
        <v>67</v>
      </c>
      <c r="C70" s="4">
        <f>Tabela1[[#This Row],[Amortização]]+Tabela1[[#This Row],[Juros]]</f>
        <v>1385.4166666666658</v>
      </c>
      <c r="D70" s="4">
        <f t="shared" si="4"/>
        <v>1041.6666666666667</v>
      </c>
      <c r="E70" s="4">
        <f t="shared" si="5"/>
        <v>343.74999999999903</v>
      </c>
      <c r="F70" s="4">
        <f>F69-Tabela1[[#This Row],[Amortização]]</f>
        <v>30208.333333333245</v>
      </c>
    </row>
    <row r="71" spans="2:6" x14ac:dyDescent="0.4">
      <c r="B71" s="1">
        <v>68</v>
      </c>
      <c r="C71" s="4">
        <f>Tabela1[[#This Row],[Amortização]]+Tabela1[[#This Row],[Juros]]</f>
        <v>1373.9583333333323</v>
      </c>
      <c r="D71" s="4">
        <f t="shared" si="4"/>
        <v>1041.6666666666667</v>
      </c>
      <c r="E71" s="4">
        <f t="shared" si="5"/>
        <v>332.29166666666566</v>
      </c>
      <c r="F71" s="4">
        <f>F70-Tabela1[[#This Row],[Amortização]]</f>
        <v>29166.666666666577</v>
      </c>
    </row>
    <row r="72" spans="2:6" x14ac:dyDescent="0.4">
      <c r="B72" s="1">
        <v>69</v>
      </c>
      <c r="C72" s="4">
        <f>Tabela1[[#This Row],[Amortização]]+Tabela1[[#This Row],[Juros]]</f>
        <v>1362.4999999999991</v>
      </c>
      <c r="D72" s="4">
        <f t="shared" si="4"/>
        <v>1041.6666666666667</v>
      </c>
      <c r="E72" s="4">
        <f t="shared" si="5"/>
        <v>320.83333333333235</v>
      </c>
      <c r="F72" s="4">
        <f>F71-Tabela1[[#This Row],[Amortização]]</f>
        <v>28124.999999999909</v>
      </c>
    </row>
    <row r="73" spans="2:6" x14ac:dyDescent="0.4">
      <c r="B73" s="1">
        <v>70</v>
      </c>
      <c r="C73" s="4">
        <f>Tabela1[[#This Row],[Amortização]]+Tabela1[[#This Row],[Juros]]</f>
        <v>1351.0416666666656</v>
      </c>
      <c r="D73" s="4">
        <f t="shared" si="4"/>
        <v>1041.6666666666667</v>
      </c>
      <c r="E73" s="4">
        <f t="shared" si="5"/>
        <v>309.37499999999898</v>
      </c>
      <c r="F73" s="4">
        <f>F72-Tabela1[[#This Row],[Amortização]]</f>
        <v>27083.333333333241</v>
      </c>
    </row>
    <row r="74" spans="2:6" x14ac:dyDescent="0.4">
      <c r="B74" s="1">
        <v>71</v>
      </c>
      <c r="C74" s="4">
        <f>Tabela1[[#This Row],[Amortização]]+Tabela1[[#This Row],[Juros]]</f>
        <v>1339.5833333333323</v>
      </c>
      <c r="D74" s="4">
        <f t="shared" si="4"/>
        <v>1041.6666666666667</v>
      </c>
      <c r="E74" s="4">
        <f t="shared" si="5"/>
        <v>297.91666666666566</v>
      </c>
      <c r="F74" s="4">
        <f>F73-Tabela1[[#This Row],[Amortização]]</f>
        <v>26041.666666666573</v>
      </c>
    </row>
    <row r="75" spans="2:6" x14ac:dyDescent="0.4">
      <c r="B75" s="1">
        <v>72</v>
      </c>
      <c r="C75" s="4">
        <f>Tabela1[[#This Row],[Amortização]]+Tabela1[[#This Row],[Juros]]</f>
        <v>1328.1249999999991</v>
      </c>
      <c r="D75" s="4">
        <f t="shared" si="4"/>
        <v>1041.6666666666667</v>
      </c>
      <c r="E75" s="4">
        <f t="shared" si="5"/>
        <v>286.45833333333229</v>
      </c>
      <c r="F75" s="4">
        <f>F74-Tabela1[[#This Row],[Amortização]]</f>
        <v>24999.999999999905</v>
      </c>
    </row>
    <row r="76" spans="2:6" x14ac:dyDescent="0.4">
      <c r="B76" s="1">
        <v>73</v>
      </c>
      <c r="C76" s="4">
        <f>Tabela1[[#This Row],[Amortização]]+Tabela1[[#This Row],[Juros]]</f>
        <v>1316.6666666666656</v>
      </c>
      <c r="D76" s="4">
        <f t="shared" si="4"/>
        <v>1041.6666666666667</v>
      </c>
      <c r="E76" s="4">
        <f t="shared" si="5"/>
        <v>274.99999999999892</v>
      </c>
      <c r="F76" s="4">
        <f>F75-Tabela1[[#This Row],[Amortização]]</f>
        <v>23958.333333333238</v>
      </c>
    </row>
    <row r="77" spans="2:6" x14ac:dyDescent="0.4">
      <c r="B77" s="1">
        <v>74</v>
      </c>
      <c r="C77" s="4">
        <f>Tabela1[[#This Row],[Amortização]]+Tabela1[[#This Row],[Juros]]</f>
        <v>1305.2083333333323</v>
      </c>
      <c r="D77" s="4">
        <f t="shared" si="4"/>
        <v>1041.6666666666667</v>
      </c>
      <c r="E77" s="4">
        <f t="shared" si="5"/>
        <v>263.54166666666561</v>
      </c>
      <c r="F77" s="4">
        <f>F76-Tabela1[[#This Row],[Amortização]]</f>
        <v>22916.66666666657</v>
      </c>
    </row>
    <row r="78" spans="2:6" x14ac:dyDescent="0.4">
      <c r="B78" s="1">
        <v>75</v>
      </c>
      <c r="C78" s="4">
        <f>Tabela1[[#This Row],[Amortização]]+Tabela1[[#This Row],[Juros]]</f>
        <v>1293.7499999999991</v>
      </c>
      <c r="D78" s="4">
        <f t="shared" si="4"/>
        <v>1041.6666666666667</v>
      </c>
      <c r="E78" s="4">
        <f t="shared" si="5"/>
        <v>252.08333333333226</v>
      </c>
      <c r="F78" s="4">
        <f>F77-Tabela1[[#This Row],[Amortização]]</f>
        <v>21874.999999999902</v>
      </c>
    </row>
    <row r="79" spans="2:6" x14ac:dyDescent="0.4">
      <c r="B79" s="1">
        <v>76</v>
      </c>
      <c r="C79" s="4">
        <f>Tabela1[[#This Row],[Amortização]]+Tabela1[[#This Row],[Juros]]</f>
        <v>1282.2916666666656</v>
      </c>
      <c r="D79" s="4">
        <f t="shared" si="4"/>
        <v>1041.6666666666667</v>
      </c>
      <c r="E79" s="4">
        <f t="shared" si="5"/>
        <v>240.62499999999889</v>
      </c>
      <c r="F79" s="4">
        <f>F78-Tabela1[[#This Row],[Amortização]]</f>
        <v>20833.333333333234</v>
      </c>
    </row>
    <row r="80" spans="2:6" x14ac:dyDescent="0.4">
      <c r="B80" s="1">
        <v>77</v>
      </c>
      <c r="C80" s="4">
        <f>Tabela1[[#This Row],[Amortização]]+Tabela1[[#This Row],[Juros]]</f>
        <v>1270.8333333333323</v>
      </c>
      <c r="D80" s="4">
        <f t="shared" si="4"/>
        <v>1041.6666666666667</v>
      </c>
      <c r="E80" s="4">
        <f t="shared" si="5"/>
        <v>229.16666666666555</v>
      </c>
      <c r="F80" s="4">
        <f>F79-Tabela1[[#This Row],[Amortização]]</f>
        <v>19791.666666666566</v>
      </c>
    </row>
    <row r="81" spans="2:6" x14ac:dyDescent="0.4">
      <c r="B81" s="1">
        <v>78</v>
      </c>
      <c r="C81" s="4">
        <f>Tabela1[[#This Row],[Amortização]]+Tabela1[[#This Row],[Juros]]</f>
        <v>1259.3749999999989</v>
      </c>
      <c r="D81" s="4">
        <f t="shared" si="4"/>
        <v>1041.6666666666667</v>
      </c>
      <c r="E81" s="4">
        <f t="shared" si="5"/>
        <v>217.70833333333221</v>
      </c>
      <c r="F81" s="4">
        <f>F80-Tabela1[[#This Row],[Amortização]]</f>
        <v>18749.999999999898</v>
      </c>
    </row>
    <row r="82" spans="2:6" x14ac:dyDescent="0.4">
      <c r="B82" s="1">
        <v>79</v>
      </c>
      <c r="C82" s="4">
        <f>Tabela1[[#This Row],[Amortização]]+Tabela1[[#This Row],[Juros]]</f>
        <v>1247.9166666666656</v>
      </c>
      <c r="D82" s="4">
        <f t="shared" si="4"/>
        <v>1041.6666666666667</v>
      </c>
      <c r="E82" s="4">
        <f t="shared" si="5"/>
        <v>206.24999999999886</v>
      </c>
      <c r="F82" s="4">
        <f>F81-Tabela1[[#This Row],[Amortização]]</f>
        <v>17708.33333333323</v>
      </c>
    </row>
    <row r="83" spans="2:6" x14ac:dyDescent="0.4">
      <c r="B83" s="1">
        <v>80</v>
      </c>
      <c r="C83" s="4">
        <f>Tabela1[[#This Row],[Amortização]]+Tabela1[[#This Row],[Juros]]</f>
        <v>1236.4583333333323</v>
      </c>
      <c r="D83" s="4">
        <f t="shared" si="4"/>
        <v>1041.6666666666667</v>
      </c>
      <c r="E83" s="4">
        <f t="shared" si="5"/>
        <v>194.79166666666552</v>
      </c>
      <c r="F83" s="4">
        <f>F82-Tabela1[[#This Row],[Amortização]]</f>
        <v>16666.666666666562</v>
      </c>
    </row>
    <row r="84" spans="2:6" x14ac:dyDescent="0.4">
      <c r="B84" s="1">
        <v>81</v>
      </c>
      <c r="C84" s="4">
        <f>Tabela1[[#This Row],[Amortização]]+Tabela1[[#This Row],[Juros]]</f>
        <v>1224.9999999999989</v>
      </c>
      <c r="D84" s="4">
        <f t="shared" si="4"/>
        <v>1041.6666666666667</v>
      </c>
      <c r="E84" s="4">
        <f t="shared" si="5"/>
        <v>183.33333333333218</v>
      </c>
      <c r="F84" s="4">
        <f>F83-Tabela1[[#This Row],[Amortização]]</f>
        <v>15624.999999999896</v>
      </c>
    </row>
    <row r="85" spans="2:6" x14ac:dyDescent="0.4">
      <c r="B85" s="1">
        <v>82</v>
      </c>
      <c r="C85" s="4">
        <f>Tabela1[[#This Row],[Amortização]]+Tabela1[[#This Row],[Juros]]</f>
        <v>1213.5416666666656</v>
      </c>
      <c r="D85" s="4">
        <f t="shared" si="4"/>
        <v>1041.6666666666667</v>
      </c>
      <c r="E85" s="4">
        <f t="shared" si="5"/>
        <v>171.87499999999886</v>
      </c>
      <c r="F85" s="4">
        <f>F84-Tabela1[[#This Row],[Amortização]]</f>
        <v>14583.33333333323</v>
      </c>
    </row>
    <row r="86" spans="2:6" x14ac:dyDescent="0.4">
      <c r="B86" s="1">
        <v>83</v>
      </c>
      <c r="C86" s="4">
        <f>Tabela1[[#This Row],[Amortização]]+Tabela1[[#This Row],[Juros]]</f>
        <v>1202.0833333333323</v>
      </c>
      <c r="D86" s="4">
        <f t="shared" si="4"/>
        <v>1041.6666666666667</v>
      </c>
      <c r="E86" s="4">
        <f t="shared" si="5"/>
        <v>160.41666666666552</v>
      </c>
      <c r="F86" s="4">
        <f>F85-Tabela1[[#This Row],[Amortização]]</f>
        <v>13541.666666666564</v>
      </c>
    </row>
    <row r="87" spans="2:6" x14ac:dyDescent="0.4">
      <c r="B87" s="1">
        <v>84</v>
      </c>
      <c r="C87" s="4">
        <f>Tabela1[[#This Row],[Amortização]]+Tabela1[[#This Row],[Juros]]</f>
        <v>1190.6249999999989</v>
      </c>
      <c r="D87" s="4">
        <f t="shared" si="4"/>
        <v>1041.6666666666667</v>
      </c>
      <c r="E87" s="4">
        <f t="shared" si="5"/>
        <v>148.95833333333221</v>
      </c>
      <c r="F87" s="4">
        <f>F86-Tabela1[[#This Row],[Amortização]]</f>
        <v>12499.999999999898</v>
      </c>
    </row>
    <row r="88" spans="2:6" x14ac:dyDescent="0.4">
      <c r="B88" s="1">
        <v>85</v>
      </c>
      <c r="C88" s="4">
        <f>Tabela1[[#This Row],[Amortização]]+Tabela1[[#This Row],[Juros]]</f>
        <v>1179.1666666666656</v>
      </c>
      <c r="D88" s="4">
        <f t="shared" si="4"/>
        <v>1041.6666666666667</v>
      </c>
      <c r="E88" s="4">
        <f t="shared" si="5"/>
        <v>137.49999999999886</v>
      </c>
      <c r="F88" s="4">
        <f>F87-Tabela1[[#This Row],[Amortização]]</f>
        <v>11458.333333333232</v>
      </c>
    </row>
    <row r="89" spans="2:6" x14ac:dyDescent="0.4">
      <c r="B89" s="1">
        <v>86</v>
      </c>
      <c r="C89" s="4">
        <f>Tabela1[[#This Row],[Amortização]]+Tabela1[[#This Row],[Juros]]</f>
        <v>1167.7083333333323</v>
      </c>
      <c r="D89" s="4">
        <f t="shared" si="4"/>
        <v>1041.6666666666667</v>
      </c>
      <c r="E89" s="4">
        <f t="shared" si="5"/>
        <v>126.04166666666555</v>
      </c>
      <c r="F89" s="4">
        <f>F88-Tabela1[[#This Row],[Amortização]]</f>
        <v>10416.666666666566</v>
      </c>
    </row>
    <row r="90" spans="2:6" x14ac:dyDescent="0.4">
      <c r="B90" s="1">
        <v>87</v>
      </c>
      <c r="C90" s="4">
        <f>Tabela1[[#This Row],[Amortização]]+Tabela1[[#This Row],[Juros]]</f>
        <v>1156.2499999999989</v>
      </c>
      <c r="D90" s="4">
        <f t="shared" si="4"/>
        <v>1041.6666666666667</v>
      </c>
      <c r="E90" s="4">
        <f t="shared" si="5"/>
        <v>114.58333333333222</v>
      </c>
      <c r="F90" s="4">
        <f>F89-Tabela1[[#This Row],[Amortização]]</f>
        <v>9374.9999999999</v>
      </c>
    </row>
    <row r="91" spans="2:6" x14ac:dyDescent="0.4">
      <c r="B91" s="1">
        <v>88</v>
      </c>
      <c r="C91" s="4">
        <f>Tabela1[[#This Row],[Amortização]]+Tabela1[[#This Row],[Juros]]</f>
        <v>1144.7916666666656</v>
      </c>
      <c r="D91" s="4">
        <f t="shared" si="4"/>
        <v>1041.6666666666667</v>
      </c>
      <c r="E91" s="4">
        <f t="shared" si="5"/>
        <v>103.12499999999889</v>
      </c>
      <c r="F91" s="4">
        <f>F90-Tabela1[[#This Row],[Amortização]]</f>
        <v>8333.3333333332339</v>
      </c>
    </row>
    <row r="92" spans="2:6" x14ac:dyDescent="0.4">
      <c r="B92" s="1">
        <v>89</v>
      </c>
      <c r="C92" s="4">
        <f>Tabela1[[#This Row],[Amortização]]+Tabela1[[#This Row],[Juros]]</f>
        <v>1133.3333333333323</v>
      </c>
      <c r="D92" s="4">
        <f t="shared" si="4"/>
        <v>1041.6666666666667</v>
      </c>
      <c r="E92" s="4">
        <f t="shared" si="5"/>
        <v>91.666666666665563</v>
      </c>
      <c r="F92" s="4">
        <f>F91-Tabela1[[#This Row],[Amortização]]</f>
        <v>7291.6666666665669</v>
      </c>
    </row>
    <row r="93" spans="2:6" x14ac:dyDescent="0.4">
      <c r="B93" s="1">
        <v>90</v>
      </c>
      <c r="C93" s="4">
        <f>Tabela1[[#This Row],[Amortização]]+Tabela1[[#This Row],[Juros]]</f>
        <v>1121.8749999999991</v>
      </c>
      <c r="D93" s="4">
        <f t="shared" si="4"/>
        <v>1041.6666666666667</v>
      </c>
      <c r="E93" s="4">
        <f t="shared" si="5"/>
        <v>80.208333333332234</v>
      </c>
      <c r="F93" s="4">
        <f>F92-Tabela1[[#This Row],[Amortização]]</f>
        <v>6249.9999999999</v>
      </c>
    </row>
    <row r="94" spans="2:6" x14ac:dyDescent="0.4">
      <c r="B94" s="1">
        <v>91</v>
      </c>
      <c r="C94" s="4">
        <f>Tabela1[[#This Row],[Amortização]]+Tabela1[[#This Row],[Juros]]</f>
        <v>1110.4166666666656</v>
      </c>
      <c r="D94" s="4">
        <f t="shared" si="4"/>
        <v>1041.6666666666667</v>
      </c>
      <c r="E94" s="4">
        <f t="shared" si="5"/>
        <v>68.749999999998892</v>
      </c>
      <c r="F94" s="4">
        <f>F93-Tabela1[[#This Row],[Amortização]]</f>
        <v>5208.333333333233</v>
      </c>
    </row>
    <row r="95" spans="2:6" x14ac:dyDescent="0.4">
      <c r="B95" s="1">
        <v>92</v>
      </c>
      <c r="C95" s="4">
        <f>Tabela1[[#This Row],[Amortização]]+Tabela1[[#This Row],[Juros]]</f>
        <v>1098.9583333333323</v>
      </c>
      <c r="D95" s="4">
        <f t="shared" si="4"/>
        <v>1041.6666666666667</v>
      </c>
      <c r="E95" s="4">
        <f t="shared" si="5"/>
        <v>57.291666666665563</v>
      </c>
      <c r="F95" s="4">
        <f>F94-Tabela1[[#This Row],[Amortização]]</f>
        <v>4166.666666666566</v>
      </c>
    </row>
    <row r="96" spans="2:6" x14ac:dyDescent="0.4">
      <c r="B96" s="1">
        <v>93</v>
      </c>
      <c r="C96" s="4">
        <f>Tabela1[[#This Row],[Amortização]]+Tabela1[[#This Row],[Juros]]</f>
        <v>1087.4999999999989</v>
      </c>
      <c r="D96" s="4">
        <f t="shared" si="4"/>
        <v>1041.6666666666667</v>
      </c>
      <c r="E96" s="4">
        <f t="shared" si="5"/>
        <v>45.83333333333222</v>
      </c>
      <c r="F96" s="4">
        <f>F95-Tabela1[[#This Row],[Amortização]]</f>
        <v>3124.999999999899</v>
      </c>
    </row>
    <row r="97" spans="2:6" x14ac:dyDescent="0.4">
      <c r="B97" s="1">
        <v>94</v>
      </c>
      <c r="C97" s="4">
        <f>Tabela1[[#This Row],[Amortização]]+Tabela1[[#This Row],[Juros]]</f>
        <v>1076.0416666666656</v>
      </c>
      <c r="D97" s="4">
        <f t="shared" si="4"/>
        <v>1041.6666666666667</v>
      </c>
      <c r="E97" s="4">
        <f t="shared" si="5"/>
        <v>34.374999999998884</v>
      </c>
      <c r="F97" s="4">
        <f>F96-Tabela1[[#This Row],[Amortização]]</f>
        <v>2083.3333333332321</v>
      </c>
    </row>
    <row r="98" spans="2:6" x14ac:dyDescent="0.4">
      <c r="B98" s="1">
        <v>95</v>
      </c>
      <c r="C98" s="4">
        <f>Tabela1[[#This Row],[Amortização]]+Tabela1[[#This Row],[Juros]]</f>
        <v>1064.5833333333323</v>
      </c>
      <c r="D98" s="4">
        <f t="shared" si="4"/>
        <v>1041.6666666666667</v>
      </c>
      <c r="E98" s="4">
        <f t="shared" si="5"/>
        <v>22.916666666665552</v>
      </c>
      <c r="F98" s="4">
        <f>F97-Tabela1[[#This Row],[Amortização]]</f>
        <v>1041.6666666665653</v>
      </c>
    </row>
    <row r="99" spans="2:6" x14ac:dyDescent="0.4">
      <c r="B99" s="1">
        <v>96</v>
      </c>
      <c r="C99" s="4">
        <f>Tabela1[[#This Row],[Amortização]]+Tabela1[[#This Row],[Juros]]</f>
        <v>1053.1249999999989</v>
      </c>
      <c r="D99" s="4">
        <f t="shared" si="4"/>
        <v>1041.6666666666667</v>
      </c>
      <c r="E99" s="4">
        <f t="shared" si="5"/>
        <v>11.458333333332218</v>
      </c>
      <c r="F99" s="4">
        <f>F98-Tabela1[[#This Row],[Amortização]]</f>
        <v>-1.014086592476815E-10</v>
      </c>
    </row>
  </sheetData>
  <pageMargins left="0.511811024" right="0.511811024" top="0.78740157499999996" bottom="0.78740157499999996" header="0.31496062000000002" footer="0.31496062000000002"/>
  <ignoredErrors>
    <ignoredError sqref="F4:F5 F6:F14 F15:F99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AD08-EA01-4963-BB65-68699ECF11F2}">
  <dimension ref="B2:H99"/>
  <sheetViews>
    <sheetView zoomScale="145" zoomScaleNormal="145" workbookViewId="0">
      <selection activeCell="E6" sqref="E6"/>
    </sheetView>
  </sheetViews>
  <sheetFormatPr defaultRowHeight="15" x14ac:dyDescent="0.25"/>
  <cols>
    <col min="2" max="2" width="9.140625" style="9"/>
    <col min="3" max="5" width="13.85546875" style="10" customWidth="1"/>
    <col min="6" max="6" width="15.140625" style="10" customWidth="1"/>
    <col min="8" max="8" width="15.28515625" customWidth="1"/>
  </cols>
  <sheetData>
    <row r="2" spans="2:8" x14ac:dyDescent="0.25">
      <c r="B2" s="9" t="s">
        <v>4</v>
      </c>
      <c r="C2" s="10" t="s">
        <v>3</v>
      </c>
      <c r="D2" s="10" t="s">
        <v>5</v>
      </c>
      <c r="E2" s="10" t="s">
        <v>6</v>
      </c>
      <c r="F2" s="10" t="s">
        <v>7</v>
      </c>
      <c r="H2" s="12" t="s">
        <v>0</v>
      </c>
    </row>
    <row r="3" spans="2:8" x14ac:dyDescent="0.25">
      <c r="B3" s="9">
        <v>0</v>
      </c>
      <c r="F3" s="10">
        <f t="shared" ref="F3" si="0">H3</f>
        <v>100000</v>
      </c>
      <c r="H3" s="14">
        <v>100000</v>
      </c>
    </row>
    <row r="4" spans="2:8" x14ac:dyDescent="0.25">
      <c r="B4" s="9">
        <v>1</v>
      </c>
      <c r="C4" s="10">
        <f>Tabela2[[#This Row],[Amortização]]+Tabela2[[#This Row],[Juros]]</f>
        <v>2141.666666666667</v>
      </c>
      <c r="D4" s="10">
        <f>$H$3/$H$5</f>
        <v>1041.6666666666667</v>
      </c>
      <c r="E4" s="10">
        <f t="shared" ref="E4:E66" si="1">F3*$H$7</f>
        <v>1100</v>
      </c>
      <c r="F4" s="10">
        <f>F3-Tabela2[[#This Row],[Amortização]]</f>
        <v>98958.333333333328</v>
      </c>
      <c r="H4" s="12" t="s">
        <v>1</v>
      </c>
    </row>
    <row r="5" spans="2:8" x14ac:dyDescent="0.25">
      <c r="B5" s="9">
        <v>2</v>
      </c>
      <c r="C5" s="10">
        <f>Tabela2[[#This Row],[Amortização]]+Tabela2[[#This Row],[Juros]]</f>
        <v>2130.208333333333</v>
      </c>
      <c r="D5" s="10">
        <f t="shared" ref="D5:D68" si="2">$H$3/$H$5</f>
        <v>1041.6666666666667</v>
      </c>
      <c r="E5" s="10">
        <f t="shared" si="1"/>
        <v>1088.5416666666665</v>
      </c>
      <c r="F5" s="10">
        <f>F4-Tabela2[[#This Row],[Amortização]]</f>
        <v>97916.666666666657</v>
      </c>
      <c r="H5" s="11">
        <v>96</v>
      </c>
    </row>
    <row r="6" spans="2:8" x14ac:dyDescent="0.25">
      <c r="B6" s="9">
        <v>3</v>
      </c>
      <c r="C6" s="10">
        <f>Tabela2[[#This Row],[Amortização]]+Tabela2[[#This Row],[Juros]]</f>
        <v>2118.75</v>
      </c>
      <c r="D6" s="10">
        <f t="shared" si="2"/>
        <v>1041.6666666666667</v>
      </c>
      <c r="E6" s="10">
        <f t="shared" si="1"/>
        <v>1077.0833333333333</v>
      </c>
      <c r="F6" s="10">
        <f>F5-Tabela2[[#This Row],[Amortização]]</f>
        <v>96874.999999999985</v>
      </c>
      <c r="H6" s="12" t="s">
        <v>2</v>
      </c>
    </row>
    <row r="7" spans="2:8" x14ac:dyDescent="0.25">
      <c r="B7" s="9">
        <v>4</v>
      </c>
      <c r="C7" s="10">
        <f>Tabela2[[#This Row],[Amortização]]+Tabela2[[#This Row],[Juros]]</f>
        <v>2107.2916666666665</v>
      </c>
      <c r="D7" s="10">
        <f t="shared" si="2"/>
        <v>1041.6666666666667</v>
      </c>
      <c r="E7" s="10">
        <f t="shared" si="1"/>
        <v>1065.6249999999998</v>
      </c>
      <c r="F7" s="10">
        <f>F6-Tabela2[[#This Row],[Amortização]]</f>
        <v>95833.333333333314</v>
      </c>
      <c r="H7" s="13">
        <v>1.0999999999999999E-2</v>
      </c>
    </row>
    <row r="8" spans="2:8" x14ac:dyDescent="0.25">
      <c r="B8" s="9">
        <v>5</v>
      </c>
      <c r="C8" s="10">
        <f>Tabela2[[#This Row],[Amortização]]+Tabela2[[#This Row],[Juros]]</f>
        <v>2095.833333333333</v>
      </c>
      <c r="D8" s="10">
        <f t="shared" si="2"/>
        <v>1041.6666666666667</v>
      </c>
      <c r="E8" s="10">
        <f t="shared" si="1"/>
        <v>1054.1666666666663</v>
      </c>
      <c r="F8" s="10">
        <f>F7-Tabela2[[#This Row],[Amortização]]</f>
        <v>94791.666666666642</v>
      </c>
    </row>
    <row r="9" spans="2:8" x14ac:dyDescent="0.25">
      <c r="B9" s="9">
        <v>6</v>
      </c>
      <c r="C9" s="10">
        <f>Tabela2[[#This Row],[Amortização]]+Tabela2[[#This Row],[Juros]]</f>
        <v>2084.375</v>
      </c>
      <c r="D9" s="10">
        <f t="shared" si="2"/>
        <v>1041.6666666666667</v>
      </c>
      <c r="E9" s="10">
        <f t="shared" si="1"/>
        <v>1042.708333333333</v>
      </c>
      <c r="F9" s="10">
        <f>F8-Tabela2[[#This Row],[Amortização]]</f>
        <v>93749.999999999971</v>
      </c>
      <c r="H9" s="15" t="s">
        <v>10</v>
      </c>
    </row>
    <row r="10" spans="2:8" x14ac:dyDescent="0.25">
      <c r="B10" s="9">
        <v>7</v>
      </c>
      <c r="C10" s="10">
        <f>Tabela2[[#This Row],[Amortização]]+Tabela2[[#This Row],[Juros]]</f>
        <v>2072.9166666666661</v>
      </c>
      <c r="D10" s="10">
        <f t="shared" si="2"/>
        <v>1041.6666666666667</v>
      </c>
      <c r="E10" s="10">
        <f t="shared" si="1"/>
        <v>1031.2499999999995</v>
      </c>
      <c r="F10" s="10">
        <f>F9-Tabela2[[#This Row],[Amortização]]</f>
        <v>92708.333333333299</v>
      </c>
      <c r="H10" s="14">
        <f>SUM(Tabela2[Prestação])</f>
        <v>153350</v>
      </c>
    </row>
    <row r="11" spans="2:8" x14ac:dyDescent="0.25">
      <c r="B11" s="9">
        <v>8</v>
      </c>
      <c r="C11" s="10">
        <f>Tabela2[[#This Row],[Amortização]]+Tabela2[[#This Row],[Juros]]</f>
        <v>2061.458333333333</v>
      </c>
      <c r="D11" s="10">
        <f t="shared" si="2"/>
        <v>1041.6666666666667</v>
      </c>
      <c r="E11" s="10">
        <f t="shared" si="1"/>
        <v>1019.7916666666663</v>
      </c>
      <c r="F11" s="10">
        <f>F10-Tabela2[[#This Row],[Amortização]]</f>
        <v>91666.666666666628</v>
      </c>
      <c r="H11" s="15" t="s">
        <v>11</v>
      </c>
    </row>
    <row r="12" spans="2:8" x14ac:dyDescent="0.25">
      <c r="B12" s="9">
        <v>9</v>
      </c>
      <c r="C12" s="10">
        <f>Tabela2[[#This Row],[Amortização]]+Tabela2[[#This Row],[Juros]]</f>
        <v>2049.9999999999995</v>
      </c>
      <c r="D12" s="10">
        <f t="shared" si="2"/>
        <v>1041.6666666666667</v>
      </c>
      <c r="E12" s="10">
        <f t="shared" si="1"/>
        <v>1008.3333333333328</v>
      </c>
      <c r="F12" s="10">
        <f>F11-Tabela2[[#This Row],[Amortização]]</f>
        <v>90624.999999999956</v>
      </c>
      <c r="H12" s="14">
        <f>SUM(Tabela2[Juros])</f>
        <v>53349.99999999992</v>
      </c>
    </row>
    <row r="13" spans="2:8" x14ac:dyDescent="0.25">
      <c r="B13" s="9">
        <v>10</v>
      </c>
      <c r="C13" s="10">
        <f>Tabela2[[#This Row],[Amortização]]+Tabela2[[#This Row],[Juros]]</f>
        <v>2038.5416666666661</v>
      </c>
      <c r="D13" s="10">
        <f t="shared" si="2"/>
        <v>1041.6666666666667</v>
      </c>
      <c r="E13" s="10">
        <f t="shared" si="1"/>
        <v>996.87499999999943</v>
      </c>
      <c r="F13" s="10">
        <f>F12-Tabela2[[#This Row],[Amortização]]</f>
        <v>89583.333333333285</v>
      </c>
    </row>
    <row r="14" spans="2:8" x14ac:dyDescent="0.25">
      <c r="B14" s="9">
        <v>11</v>
      </c>
      <c r="C14" s="10">
        <f>Tabela2[[#This Row],[Amortização]]+Tabela2[[#This Row],[Juros]]</f>
        <v>2027.0833333333328</v>
      </c>
      <c r="D14" s="10">
        <f t="shared" si="2"/>
        <v>1041.6666666666667</v>
      </c>
      <c r="E14" s="10">
        <f t="shared" si="1"/>
        <v>985.41666666666606</v>
      </c>
      <c r="F14" s="10">
        <f>F13-Tabela2[[#This Row],[Amortização]]</f>
        <v>88541.666666666613</v>
      </c>
    </row>
    <row r="15" spans="2:8" x14ac:dyDescent="0.25">
      <c r="B15" s="9">
        <v>12</v>
      </c>
      <c r="C15" s="10">
        <f>Tabela2[[#This Row],[Amortização]]+Tabela2[[#This Row],[Juros]]</f>
        <v>2015.6249999999995</v>
      </c>
      <c r="D15" s="10">
        <f t="shared" si="2"/>
        <v>1041.6666666666667</v>
      </c>
      <c r="E15" s="10">
        <f t="shared" si="1"/>
        <v>973.95833333333269</v>
      </c>
      <c r="F15" s="10">
        <f>F14-Tabela2[[#This Row],[Amortização]]</f>
        <v>87499.999999999942</v>
      </c>
    </row>
    <row r="16" spans="2:8" x14ac:dyDescent="0.25">
      <c r="B16" s="9">
        <v>13</v>
      </c>
      <c r="C16" s="10">
        <f>Tabela2[[#This Row],[Amortização]]+Tabela2[[#This Row],[Juros]]</f>
        <v>2004.1666666666661</v>
      </c>
      <c r="D16" s="10">
        <f t="shared" si="2"/>
        <v>1041.6666666666667</v>
      </c>
      <c r="E16" s="10">
        <f t="shared" si="1"/>
        <v>962.49999999999932</v>
      </c>
      <c r="F16" s="10">
        <f>F15-Tabela2[[#This Row],[Amortização]]</f>
        <v>86458.33333333327</v>
      </c>
    </row>
    <row r="17" spans="2:6" x14ac:dyDescent="0.25">
      <c r="B17" s="9">
        <v>14</v>
      </c>
      <c r="C17" s="10">
        <f>Tabela2[[#This Row],[Amortização]]+Tabela2[[#This Row],[Juros]]</f>
        <v>1992.7083333333326</v>
      </c>
      <c r="D17" s="10">
        <f t="shared" si="2"/>
        <v>1041.6666666666667</v>
      </c>
      <c r="E17" s="10">
        <f t="shared" si="1"/>
        <v>951.04166666666595</v>
      </c>
      <c r="F17" s="10">
        <f>F16-Tabela2[[#This Row],[Amortização]]</f>
        <v>85416.666666666599</v>
      </c>
    </row>
    <row r="18" spans="2:6" x14ac:dyDescent="0.25">
      <c r="B18" s="9">
        <v>15</v>
      </c>
      <c r="C18" s="10">
        <f>Tabela2[[#This Row],[Amortização]]+Tabela2[[#This Row],[Juros]]</f>
        <v>1981.2499999999993</v>
      </c>
      <c r="D18" s="10">
        <f t="shared" si="2"/>
        <v>1041.6666666666667</v>
      </c>
      <c r="E18" s="10">
        <f t="shared" si="1"/>
        <v>939.58333333333258</v>
      </c>
      <c r="F18" s="10">
        <f>F17-Tabela2[[#This Row],[Amortização]]</f>
        <v>84374.999999999927</v>
      </c>
    </row>
    <row r="19" spans="2:6" x14ac:dyDescent="0.25">
      <c r="B19" s="9">
        <v>16</v>
      </c>
      <c r="C19" s="10">
        <f>Tabela2[[#This Row],[Amortização]]+Tabela2[[#This Row],[Juros]]</f>
        <v>1969.7916666666658</v>
      </c>
      <c r="D19" s="10">
        <f t="shared" si="2"/>
        <v>1041.6666666666667</v>
      </c>
      <c r="E19" s="10">
        <f t="shared" si="1"/>
        <v>928.12499999999909</v>
      </c>
      <c r="F19" s="10">
        <f>F18-Tabela2[[#This Row],[Amortização]]</f>
        <v>83333.333333333256</v>
      </c>
    </row>
    <row r="20" spans="2:6" x14ac:dyDescent="0.25">
      <c r="B20" s="9">
        <v>17</v>
      </c>
      <c r="C20" s="10">
        <f>Tabela2[[#This Row],[Amortização]]+Tabela2[[#This Row],[Juros]]</f>
        <v>1958.3333333333326</v>
      </c>
      <c r="D20" s="10">
        <f t="shared" si="2"/>
        <v>1041.6666666666667</v>
      </c>
      <c r="E20" s="10">
        <f t="shared" si="1"/>
        <v>916.66666666666572</v>
      </c>
      <c r="F20" s="10">
        <f>F19-Tabela2[[#This Row],[Amortização]]</f>
        <v>82291.666666666584</v>
      </c>
    </row>
    <row r="21" spans="2:6" x14ac:dyDescent="0.25">
      <c r="B21" s="9">
        <v>18</v>
      </c>
      <c r="C21" s="10">
        <f>Tabela2[[#This Row],[Amortização]]+Tabela2[[#This Row],[Juros]]</f>
        <v>1946.8749999999991</v>
      </c>
      <c r="D21" s="10">
        <f t="shared" si="2"/>
        <v>1041.6666666666667</v>
      </c>
      <c r="E21" s="10">
        <f t="shared" si="1"/>
        <v>905.20833333333235</v>
      </c>
      <c r="F21" s="10">
        <f>F20-Tabela2[[#This Row],[Amortização]]</f>
        <v>81249.999999999913</v>
      </c>
    </row>
    <row r="22" spans="2:6" x14ac:dyDescent="0.25">
      <c r="B22" s="9">
        <v>19</v>
      </c>
      <c r="C22" s="10">
        <f>Tabela2[[#This Row],[Amortização]]+Tabela2[[#This Row],[Juros]]</f>
        <v>1935.4166666666656</v>
      </c>
      <c r="D22" s="10">
        <f t="shared" si="2"/>
        <v>1041.6666666666667</v>
      </c>
      <c r="E22" s="10">
        <f t="shared" si="1"/>
        <v>893.74999999999898</v>
      </c>
      <c r="F22" s="10">
        <f>F21-Tabela2[[#This Row],[Amortização]]</f>
        <v>80208.333333333241</v>
      </c>
    </row>
    <row r="23" spans="2:6" x14ac:dyDescent="0.25">
      <c r="B23" s="9">
        <v>20</v>
      </c>
      <c r="C23" s="10">
        <f>Tabela2[[#This Row],[Amortização]]+Tabela2[[#This Row],[Juros]]</f>
        <v>1923.9583333333323</v>
      </c>
      <c r="D23" s="10">
        <f t="shared" si="2"/>
        <v>1041.6666666666667</v>
      </c>
      <c r="E23" s="10">
        <f t="shared" si="1"/>
        <v>882.29166666666561</v>
      </c>
      <c r="F23" s="10">
        <f>F22-Tabela2[[#This Row],[Amortização]]</f>
        <v>79166.66666666657</v>
      </c>
    </row>
    <row r="24" spans="2:6" x14ac:dyDescent="0.25">
      <c r="B24" s="9">
        <v>21</v>
      </c>
      <c r="C24" s="10">
        <f>Tabela2[[#This Row],[Amortização]]+Tabela2[[#This Row],[Juros]]</f>
        <v>1912.4999999999991</v>
      </c>
      <c r="D24" s="10">
        <f t="shared" si="2"/>
        <v>1041.6666666666667</v>
      </c>
      <c r="E24" s="10">
        <f t="shared" si="1"/>
        <v>870.83333333333223</v>
      </c>
      <c r="F24" s="10">
        <f>F23-Tabela2[[#This Row],[Amortização]]</f>
        <v>78124.999999999898</v>
      </c>
    </row>
    <row r="25" spans="2:6" x14ac:dyDescent="0.25">
      <c r="B25" s="9">
        <v>22</v>
      </c>
      <c r="C25" s="10">
        <f>Tabela2[[#This Row],[Amortização]]+Tabela2[[#This Row],[Juros]]</f>
        <v>1901.0416666666656</v>
      </c>
      <c r="D25" s="10">
        <f t="shared" si="2"/>
        <v>1041.6666666666667</v>
      </c>
      <c r="E25" s="10">
        <f t="shared" si="1"/>
        <v>859.37499999999886</v>
      </c>
      <c r="F25" s="10">
        <f>F24-Tabela2[[#This Row],[Amortização]]</f>
        <v>77083.333333333227</v>
      </c>
    </row>
    <row r="26" spans="2:6" x14ac:dyDescent="0.25">
      <c r="B26" s="9">
        <v>23</v>
      </c>
      <c r="C26" s="10">
        <f>Tabela2[[#This Row],[Amortização]]+Tabela2[[#This Row],[Juros]]</f>
        <v>1889.5833333333321</v>
      </c>
      <c r="D26" s="10">
        <f t="shared" si="2"/>
        <v>1041.6666666666667</v>
      </c>
      <c r="E26" s="10">
        <f t="shared" si="1"/>
        <v>847.91666666666549</v>
      </c>
      <c r="F26" s="10">
        <f>F25-Tabela2[[#This Row],[Amortização]]</f>
        <v>76041.666666666555</v>
      </c>
    </row>
    <row r="27" spans="2:6" x14ac:dyDescent="0.25">
      <c r="B27" s="9">
        <v>24</v>
      </c>
      <c r="C27" s="10">
        <f>Tabela2[[#This Row],[Amortização]]+Tabela2[[#This Row],[Juros]]</f>
        <v>1878.1249999999986</v>
      </c>
      <c r="D27" s="10">
        <f t="shared" si="2"/>
        <v>1041.6666666666667</v>
      </c>
      <c r="E27" s="10">
        <f t="shared" si="1"/>
        <v>836.45833333333201</v>
      </c>
      <c r="F27" s="10">
        <f>F26-Tabela2[[#This Row],[Amortização]]</f>
        <v>74999.999999999884</v>
      </c>
    </row>
    <row r="28" spans="2:6" x14ac:dyDescent="0.25">
      <c r="B28" s="9">
        <v>25</v>
      </c>
      <c r="C28" s="10">
        <f>Tabela2[[#This Row],[Amortização]]+Tabela2[[#This Row],[Juros]]</f>
        <v>1866.6666666666654</v>
      </c>
      <c r="D28" s="10">
        <f t="shared" si="2"/>
        <v>1041.6666666666667</v>
      </c>
      <c r="E28" s="10">
        <f t="shared" si="1"/>
        <v>824.99999999999864</v>
      </c>
      <c r="F28" s="10">
        <f>F27-Tabela2[[#This Row],[Amortização]]</f>
        <v>73958.333333333212</v>
      </c>
    </row>
    <row r="29" spans="2:6" x14ac:dyDescent="0.25">
      <c r="B29" s="9">
        <v>26</v>
      </c>
      <c r="C29" s="10">
        <f>Tabela2[[#This Row],[Amortização]]+Tabela2[[#This Row],[Juros]]</f>
        <v>1855.2083333333321</v>
      </c>
      <c r="D29" s="10">
        <f t="shared" si="2"/>
        <v>1041.6666666666667</v>
      </c>
      <c r="E29" s="10">
        <f t="shared" si="1"/>
        <v>813.54166666666526</v>
      </c>
      <c r="F29" s="10">
        <f>F28-Tabela2[[#This Row],[Amortização]]</f>
        <v>72916.666666666541</v>
      </c>
    </row>
    <row r="30" spans="2:6" x14ac:dyDescent="0.25">
      <c r="B30" s="9">
        <v>27</v>
      </c>
      <c r="C30" s="10">
        <f>Tabela2[[#This Row],[Amortização]]+Tabela2[[#This Row],[Juros]]</f>
        <v>1843.7499999999986</v>
      </c>
      <c r="D30" s="10">
        <f t="shared" si="2"/>
        <v>1041.6666666666667</v>
      </c>
      <c r="E30" s="10">
        <f t="shared" si="1"/>
        <v>802.08333333333189</v>
      </c>
      <c r="F30" s="10">
        <f>F29-Tabela2[[#This Row],[Amortização]]</f>
        <v>71874.999999999869</v>
      </c>
    </row>
    <row r="31" spans="2:6" x14ac:dyDescent="0.25">
      <c r="B31" s="9">
        <v>28</v>
      </c>
      <c r="C31" s="10">
        <f>Tabela2[[#This Row],[Amortização]]+Tabela2[[#This Row],[Juros]]</f>
        <v>1832.2916666666652</v>
      </c>
      <c r="D31" s="10">
        <f t="shared" si="2"/>
        <v>1041.6666666666667</v>
      </c>
      <c r="E31" s="10">
        <f t="shared" si="1"/>
        <v>790.62499999999852</v>
      </c>
      <c r="F31" s="10">
        <f>F30-Tabela2[[#This Row],[Amortização]]</f>
        <v>70833.333333333198</v>
      </c>
    </row>
    <row r="32" spans="2:6" x14ac:dyDescent="0.25">
      <c r="B32" s="9">
        <v>29</v>
      </c>
      <c r="C32" s="10">
        <f>Tabela2[[#This Row],[Amortização]]+Tabela2[[#This Row],[Juros]]</f>
        <v>1820.8333333333319</v>
      </c>
      <c r="D32" s="10">
        <f t="shared" si="2"/>
        <v>1041.6666666666667</v>
      </c>
      <c r="E32" s="10">
        <f t="shared" si="1"/>
        <v>779.16666666666515</v>
      </c>
      <c r="F32" s="10">
        <f>F31-Tabela2[[#This Row],[Amortização]]</f>
        <v>69791.666666666526</v>
      </c>
    </row>
    <row r="33" spans="2:6" x14ac:dyDescent="0.25">
      <c r="B33" s="9">
        <v>30</v>
      </c>
      <c r="C33" s="10">
        <f>Tabela2[[#This Row],[Amortização]]+Tabela2[[#This Row],[Juros]]</f>
        <v>1809.3749999999986</v>
      </c>
      <c r="D33" s="10">
        <f t="shared" si="2"/>
        <v>1041.6666666666667</v>
      </c>
      <c r="E33" s="10">
        <f t="shared" si="1"/>
        <v>767.70833333333178</v>
      </c>
      <c r="F33" s="10">
        <f>F32-Tabela2[[#This Row],[Amortização]]</f>
        <v>68749.999999999854</v>
      </c>
    </row>
    <row r="34" spans="2:6" x14ac:dyDescent="0.25">
      <c r="B34" s="9">
        <v>31</v>
      </c>
      <c r="C34" s="10">
        <f>Tabela2[[#This Row],[Amortização]]+Tabela2[[#This Row],[Juros]]</f>
        <v>1797.9166666666652</v>
      </c>
      <c r="D34" s="10">
        <f t="shared" si="2"/>
        <v>1041.6666666666667</v>
      </c>
      <c r="E34" s="10">
        <f t="shared" si="1"/>
        <v>756.24999999999841</v>
      </c>
      <c r="F34" s="10">
        <f>F33-Tabela2[[#This Row],[Amortização]]</f>
        <v>67708.333333333183</v>
      </c>
    </row>
    <row r="35" spans="2:6" x14ac:dyDescent="0.25">
      <c r="B35" s="9">
        <v>32</v>
      </c>
      <c r="C35" s="10">
        <f>Tabela2[[#This Row],[Amortização]]+Tabela2[[#This Row],[Juros]]</f>
        <v>1786.4583333333317</v>
      </c>
      <c r="D35" s="10">
        <f t="shared" si="2"/>
        <v>1041.6666666666667</v>
      </c>
      <c r="E35" s="10">
        <f t="shared" si="1"/>
        <v>744.79166666666492</v>
      </c>
      <c r="F35" s="10">
        <f>F34-Tabela2[[#This Row],[Amortização]]</f>
        <v>66666.666666666511</v>
      </c>
    </row>
    <row r="36" spans="2:6" x14ac:dyDescent="0.25">
      <c r="B36" s="9">
        <v>33</v>
      </c>
      <c r="C36" s="10">
        <f>Tabela2[[#This Row],[Amortização]]+Tabela2[[#This Row],[Juros]]</f>
        <v>1774.9999999999982</v>
      </c>
      <c r="D36" s="10">
        <f t="shared" si="2"/>
        <v>1041.6666666666667</v>
      </c>
      <c r="E36" s="10">
        <f t="shared" si="1"/>
        <v>733.33333333333155</v>
      </c>
      <c r="F36" s="10">
        <f>F35-Tabela2[[#This Row],[Amortização]]</f>
        <v>65624.99999999984</v>
      </c>
    </row>
    <row r="37" spans="2:6" x14ac:dyDescent="0.25">
      <c r="B37" s="9">
        <v>34</v>
      </c>
      <c r="C37" s="10">
        <f>Tabela2[[#This Row],[Amortização]]+Tabela2[[#This Row],[Juros]]</f>
        <v>1763.5416666666649</v>
      </c>
      <c r="D37" s="10">
        <f t="shared" si="2"/>
        <v>1041.6666666666667</v>
      </c>
      <c r="E37" s="10">
        <f t="shared" si="1"/>
        <v>721.87499999999818</v>
      </c>
      <c r="F37" s="10">
        <f>F36-Tabela2[[#This Row],[Amortização]]</f>
        <v>64583.333333333176</v>
      </c>
    </row>
    <row r="38" spans="2:6" x14ac:dyDescent="0.25">
      <c r="B38" s="9">
        <v>35</v>
      </c>
      <c r="C38" s="10">
        <f>Tabela2[[#This Row],[Amortização]]+Tabela2[[#This Row],[Juros]]</f>
        <v>1752.0833333333317</v>
      </c>
      <c r="D38" s="10">
        <f t="shared" si="2"/>
        <v>1041.6666666666667</v>
      </c>
      <c r="E38" s="10">
        <f t="shared" si="1"/>
        <v>710.41666666666492</v>
      </c>
      <c r="F38" s="10">
        <f>F37-Tabela2[[#This Row],[Amortização]]</f>
        <v>63541.666666666511</v>
      </c>
    </row>
    <row r="39" spans="2:6" x14ac:dyDescent="0.25">
      <c r="B39" s="9">
        <v>36</v>
      </c>
      <c r="C39" s="10">
        <f>Tabela2[[#This Row],[Amortização]]+Tabela2[[#This Row],[Juros]]</f>
        <v>1740.6249999999982</v>
      </c>
      <c r="D39" s="10">
        <f t="shared" si="2"/>
        <v>1041.6666666666667</v>
      </c>
      <c r="E39" s="10">
        <f t="shared" si="1"/>
        <v>698.95833333333155</v>
      </c>
      <c r="F39" s="10">
        <f>F38-Tabela2[[#This Row],[Amortização]]</f>
        <v>62499.999999999847</v>
      </c>
    </row>
    <row r="40" spans="2:6" x14ac:dyDescent="0.25">
      <c r="B40" s="9">
        <v>37</v>
      </c>
      <c r="C40" s="10">
        <f>Tabela2[[#This Row],[Amortização]]+Tabela2[[#This Row],[Juros]]</f>
        <v>1729.1666666666652</v>
      </c>
      <c r="D40" s="10">
        <f t="shared" si="2"/>
        <v>1041.6666666666667</v>
      </c>
      <c r="E40" s="10">
        <f t="shared" si="1"/>
        <v>687.49999999999829</v>
      </c>
      <c r="F40" s="10">
        <f>F39-Tabela2[[#This Row],[Amortização]]</f>
        <v>61458.333333333183</v>
      </c>
    </row>
    <row r="41" spans="2:6" x14ac:dyDescent="0.25">
      <c r="B41" s="9">
        <v>38</v>
      </c>
      <c r="C41" s="10">
        <f>Tabela2[[#This Row],[Amortização]]+Tabela2[[#This Row],[Juros]]</f>
        <v>1717.7083333333317</v>
      </c>
      <c r="D41" s="10">
        <f t="shared" si="2"/>
        <v>1041.6666666666667</v>
      </c>
      <c r="E41" s="10">
        <f t="shared" si="1"/>
        <v>676.04166666666492</v>
      </c>
      <c r="F41" s="10">
        <f>F40-Tabela2[[#This Row],[Amortização]]</f>
        <v>60416.666666666519</v>
      </c>
    </row>
    <row r="42" spans="2:6" x14ac:dyDescent="0.25">
      <c r="B42" s="9">
        <v>39</v>
      </c>
      <c r="C42" s="10">
        <f>Tabela2[[#This Row],[Amortização]]+Tabela2[[#This Row],[Juros]]</f>
        <v>1706.2499999999984</v>
      </c>
      <c r="D42" s="10">
        <f t="shared" si="2"/>
        <v>1041.6666666666667</v>
      </c>
      <c r="E42" s="10">
        <f t="shared" si="1"/>
        <v>664.58333333333167</v>
      </c>
      <c r="F42" s="10">
        <f>F41-Tabela2[[#This Row],[Amortização]]</f>
        <v>59374.999999999854</v>
      </c>
    </row>
    <row r="43" spans="2:6" x14ac:dyDescent="0.25">
      <c r="B43" s="9">
        <v>40</v>
      </c>
      <c r="C43" s="10">
        <f>Tabela2[[#This Row],[Amortização]]+Tabela2[[#This Row],[Juros]]</f>
        <v>1694.7916666666652</v>
      </c>
      <c r="D43" s="10">
        <f t="shared" si="2"/>
        <v>1041.6666666666667</v>
      </c>
      <c r="E43" s="10">
        <f t="shared" si="1"/>
        <v>653.12499999999841</v>
      </c>
      <c r="F43" s="10">
        <f>F42-Tabela2[[#This Row],[Amortização]]</f>
        <v>58333.33333333319</v>
      </c>
    </row>
    <row r="44" spans="2:6" x14ac:dyDescent="0.25">
      <c r="B44" s="9">
        <v>41</v>
      </c>
      <c r="C44" s="10">
        <f>Tabela2[[#This Row],[Amortização]]+Tabela2[[#This Row],[Juros]]</f>
        <v>1683.3333333333317</v>
      </c>
      <c r="D44" s="10">
        <f t="shared" si="2"/>
        <v>1041.6666666666667</v>
      </c>
      <c r="E44" s="10">
        <f t="shared" si="1"/>
        <v>641.66666666666504</v>
      </c>
      <c r="F44" s="10">
        <f>F43-Tabela2[[#This Row],[Amortização]]</f>
        <v>57291.666666666526</v>
      </c>
    </row>
    <row r="45" spans="2:6" x14ac:dyDescent="0.25">
      <c r="B45" s="9">
        <v>42</v>
      </c>
      <c r="C45" s="10">
        <f>Tabela2[[#This Row],[Amortização]]+Tabela2[[#This Row],[Juros]]</f>
        <v>1671.8749999999986</v>
      </c>
      <c r="D45" s="10">
        <f t="shared" si="2"/>
        <v>1041.6666666666667</v>
      </c>
      <c r="E45" s="10">
        <f t="shared" si="1"/>
        <v>630.20833333333178</v>
      </c>
      <c r="F45" s="10">
        <f>F44-Tabela2[[#This Row],[Amortização]]</f>
        <v>56249.999999999862</v>
      </c>
    </row>
    <row r="46" spans="2:6" x14ac:dyDescent="0.25">
      <c r="B46" s="9">
        <v>43</v>
      </c>
      <c r="C46" s="10">
        <f>Tabela2[[#This Row],[Amortização]]+Tabela2[[#This Row],[Juros]]</f>
        <v>1660.4166666666652</v>
      </c>
      <c r="D46" s="10">
        <f t="shared" si="2"/>
        <v>1041.6666666666667</v>
      </c>
      <c r="E46" s="10">
        <f t="shared" si="1"/>
        <v>618.74999999999841</v>
      </c>
      <c r="F46" s="10">
        <f>F45-Tabela2[[#This Row],[Amortização]]</f>
        <v>55208.333333333198</v>
      </c>
    </row>
    <row r="47" spans="2:6" x14ac:dyDescent="0.25">
      <c r="B47" s="9">
        <v>44</v>
      </c>
      <c r="C47" s="10">
        <f>Tabela2[[#This Row],[Amortização]]+Tabela2[[#This Row],[Juros]]</f>
        <v>1648.9583333333319</v>
      </c>
      <c r="D47" s="10">
        <f t="shared" si="2"/>
        <v>1041.6666666666667</v>
      </c>
      <c r="E47" s="10">
        <f t="shared" si="1"/>
        <v>607.29166666666515</v>
      </c>
      <c r="F47" s="10">
        <f>F46-Tabela2[[#This Row],[Amortização]]</f>
        <v>54166.666666666533</v>
      </c>
    </row>
    <row r="48" spans="2:6" x14ac:dyDescent="0.25">
      <c r="B48" s="9">
        <v>45</v>
      </c>
      <c r="C48" s="10">
        <f>Tabela2[[#This Row],[Amortização]]+Tabela2[[#This Row],[Juros]]</f>
        <v>1637.4999999999986</v>
      </c>
      <c r="D48" s="10">
        <f t="shared" si="2"/>
        <v>1041.6666666666667</v>
      </c>
      <c r="E48" s="10">
        <f t="shared" si="1"/>
        <v>595.83333333333178</v>
      </c>
      <c r="F48" s="10">
        <f>F47-Tabela2[[#This Row],[Amortização]]</f>
        <v>53124.999999999869</v>
      </c>
    </row>
    <row r="49" spans="2:6" x14ac:dyDescent="0.25">
      <c r="B49" s="9">
        <v>46</v>
      </c>
      <c r="C49" s="10">
        <f>Tabela2[[#This Row],[Amortização]]+Tabela2[[#This Row],[Juros]]</f>
        <v>1626.0416666666652</v>
      </c>
      <c r="D49" s="10">
        <f t="shared" si="2"/>
        <v>1041.6666666666667</v>
      </c>
      <c r="E49" s="10">
        <f t="shared" si="1"/>
        <v>584.37499999999852</v>
      </c>
      <c r="F49" s="10">
        <f>F48-Tabela2[[#This Row],[Amortização]]</f>
        <v>52083.333333333205</v>
      </c>
    </row>
    <row r="50" spans="2:6" x14ac:dyDescent="0.25">
      <c r="B50" s="9">
        <v>47</v>
      </c>
      <c r="C50" s="10">
        <f>Tabela2[[#This Row],[Amortização]]+Tabela2[[#This Row],[Juros]]</f>
        <v>1614.5833333333321</v>
      </c>
      <c r="D50" s="10">
        <f t="shared" si="2"/>
        <v>1041.6666666666667</v>
      </c>
      <c r="E50" s="10">
        <f t="shared" si="1"/>
        <v>572.91666666666526</v>
      </c>
      <c r="F50" s="10">
        <f>F49-Tabela2[[#This Row],[Amortização]]</f>
        <v>51041.666666666541</v>
      </c>
    </row>
    <row r="51" spans="2:6" x14ac:dyDescent="0.25">
      <c r="B51" s="9">
        <v>48</v>
      </c>
      <c r="C51" s="10">
        <f>Tabela2[[#This Row],[Amortização]]+Tabela2[[#This Row],[Juros]]</f>
        <v>1603.1249999999986</v>
      </c>
      <c r="D51" s="10">
        <f t="shared" si="2"/>
        <v>1041.6666666666667</v>
      </c>
      <c r="E51" s="10">
        <f t="shared" si="1"/>
        <v>561.45833333333189</v>
      </c>
      <c r="F51" s="10">
        <f>F50-Tabela2[[#This Row],[Amortização]]</f>
        <v>49999.999999999876</v>
      </c>
    </row>
    <row r="52" spans="2:6" x14ac:dyDescent="0.25">
      <c r="B52" s="9">
        <v>49</v>
      </c>
      <c r="C52" s="10">
        <f>Tabela2[[#This Row],[Amortização]]+Tabela2[[#This Row],[Juros]]</f>
        <v>1591.6666666666654</v>
      </c>
      <c r="D52" s="10">
        <f t="shared" si="2"/>
        <v>1041.6666666666667</v>
      </c>
      <c r="E52" s="10">
        <f t="shared" si="1"/>
        <v>549.99999999999864</v>
      </c>
      <c r="F52" s="10">
        <f>F51-Tabela2[[#This Row],[Amortização]]</f>
        <v>48958.333333333212</v>
      </c>
    </row>
    <row r="53" spans="2:6" x14ac:dyDescent="0.25">
      <c r="B53" s="9">
        <v>50</v>
      </c>
      <c r="C53" s="10">
        <f>Tabela2[[#This Row],[Amortização]]+Tabela2[[#This Row],[Juros]]</f>
        <v>1580.2083333333321</v>
      </c>
      <c r="D53" s="10">
        <f t="shared" si="2"/>
        <v>1041.6666666666667</v>
      </c>
      <c r="E53" s="10">
        <f t="shared" si="1"/>
        <v>538.54166666666526</v>
      </c>
      <c r="F53" s="10">
        <f>F52-Tabela2[[#This Row],[Amortização]]</f>
        <v>47916.666666666548</v>
      </c>
    </row>
    <row r="54" spans="2:6" x14ac:dyDescent="0.25">
      <c r="B54" s="9">
        <v>51</v>
      </c>
      <c r="C54" s="10">
        <f>Tabela2[[#This Row],[Amortização]]+Tabela2[[#This Row],[Juros]]</f>
        <v>1568.7499999999986</v>
      </c>
      <c r="D54" s="10">
        <f t="shared" si="2"/>
        <v>1041.6666666666667</v>
      </c>
      <c r="E54" s="10">
        <f t="shared" si="1"/>
        <v>527.08333333333201</v>
      </c>
      <c r="F54" s="10">
        <f>F53-Tabela2[[#This Row],[Amortização]]</f>
        <v>46874.999999999884</v>
      </c>
    </row>
    <row r="55" spans="2:6" x14ac:dyDescent="0.25">
      <c r="B55" s="9">
        <v>52</v>
      </c>
      <c r="C55" s="10">
        <f>Tabela2[[#This Row],[Amortização]]+Tabela2[[#This Row],[Juros]]</f>
        <v>1557.2916666666654</v>
      </c>
      <c r="D55" s="10">
        <f t="shared" si="2"/>
        <v>1041.6666666666667</v>
      </c>
      <c r="E55" s="10">
        <f t="shared" si="1"/>
        <v>515.62499999999864</v>
      </c>
      <c r="F55" s="10">
        <f>F54-Tabela2[[#This Row],[Amortização]]</f>
        <v>45833.333333333219</v>
      </c>
    </row>
    <row r="56" spans="2:6" x14ac:dyDescent="0.25">
      <c r="B56" s="9">
        <v>53</v>
      </c>
      <c r="C56" s="10">
        <f>Tabela2[[#This Row],[Amortização]]+Tabela2[[#This Row],[Juros]]</f>
        <v>1545.8333333333321</v>
      </c>
      <c r="D56" s="10">
        <f t="shared" si="2"/>
        <v>1041.6666666666667</v>
      </c>
      <c r="E56" s="10">
        <f t="shared" si="1"/>
        <v>504.16666666666538</v>
      </c>
      <c r="F56" s="10">
        <f>F55-Tabela2[[#This Row],[Amortização]]</f>
        <v>44791.666666666555</v>
      </c>
    </row>
    <row r="57" spans="2:6" x14ac:dyDescent="0.25">
      <c r="B57" s="9">
        <v>54</v>
      </c>
      <c r="C57" s="10">
        <f>Tabela2[[#This Row],[Amortização]]+Tabela2[[#This Row],[Juros]]</f>
        <v>1534.3749999999989</v>
      </c>
      <c r="D57" s="10">
        <f t="shared" si="2"/>
        <v>1041.6666666666667</v>
      </c>
      <c r="E57" s="10">
        <f t="shared" si="1"/>
        <v>492.70833333333206</v>
      </c>
      <c r="F57" s="10">
        <f>F56-Tabela2[[#This Row],[Amortização]]</f>
        <v>43749.999999999891</v>
      </c>
    </row>
    <row r="58" spans="2:6" x14ac:dyDescent="0.25">
      <c r="B58" s="9">
        <v>55</v>
      </c>
      <c r="C58" s="10">
        <f>Tabela2[[#This Row],[Amortização]]+Tabela2[[#This Row],[Juros]]</f>
        <v>1522.9166666666656</v>
      </c>
      <c r="D58" s="10">
        <f t="shared" si="2"/>
        <v>1041.6666666666667</v>
      </c>
      <c r="E58" s="10">
        <f t="shared" si="1"/>
        <v>481.24999999999875</v>
      </c>
      <c r="F58" s="10">
        <f>F57-Tabela2[[#This Row],[Amortização]]</f>
        <v>42708.333333333227</v>
      </c>
    </row>
    <row r="59" spans="2:6" x14ac:dyDescent="0.25">
      <c r="B59" s="9">
        <v>56</v>
      </c>
      <c r="C59" s="10">
        <f>Tabela2[[#This Row],[Amortização]]+Tabela2[[#This Row],[Juros]]</f>
        <v>1511.4583333333321</v>
      </c>
      <c r="D59" s="10">
        <f t="shared" si="2"/>
        <v>1041.6666666666667</v>
      </c>
      <c r="E59" s="10">
        <f t="shared" si="1"/>
        <v>469.79166666666549</v>
      </c>
      <c r="F59" s="10">
        <f>F58-Tabela2[[#This Row],[Amortização]]</f>
        <v>41666.666666666562</v>
      </c>
    </row>
    <row r="60" spans="2:6" x14ac:dyDescent="0.25">
      <c r="B60" s="9">
        <v>57</v>
      </c>
      <c r="C60" s="10">
        <f>Tabela2[[#This Row],[Amortização]]+Tabela2[[#This Row],[Juros]]</f>
        <v>1499.9999999999989</v>
      </c>
      <c r="D60" s="10">
        <f t="shared" si="2"/>
        <v>1041.6666666666667</v>
      </c>
      <c r="E60" s="10">
        <f t="shared" si="1"/>
        <v>458.33333333333218</v>
      </c>
      <c r="F60" s="10">
        <f>F59-Tabela2[[#This Row],[Amortização]]</f>
        <v>40624.999999999898</v>
      </c>
    </row>
    <row r="61" spans="2:6" x14ac:dyDescent="0.25">
      <c r="B61" s="9">
        <v>58</v>
      </c>
      <c r="C61" s="10">
        <f>Tabela2[[#This Row],[Amortização]]+Tabela2[[#This Row],[Juros]]</f>
        <v>1488.5416666666656</v>
      </c>
      <c r="D61" s="10">
        <f t="shared" si="2"/>
        <v>1041.6666666666667</v>
      </c>
      <c r="E61" s="10">
        <f t="shared" si="1"/>
        <v>446.87499999999886</v>
      </c>
      <c r="F61" s="10">
        <f>F60-Tabela2[[#This Row],[Amortização]]</f>
        <v>39583.333333333234</v>
      </c>
    </row>
    <row r="62" spans="2:6" x14ac:dyDescent="0.25">
      <c r="B62" s="9">
        <v>59</v>
      </c>
      <c r="C62" s="10">
        <f>Tabela2[[#This Row],[Amortização]]+Tabela2[[#This Row],[Juros]]</f>
        <v>1477.0833333333323</v>
      </c>
      <c r="D62" s="10">
        <f t="shared" si="2"/>
        <v>1041.6666666666667</v>
      </c>
      <c r="E62" s="10">
        <f t="shared" si="1"/>
        <v>435.41666666666555</v>
      </c>
      <c r="F62" s="10">
        <f>F61-Tabela2[[#This Row],[Amortização]]</f>
        <v>38541.66666666657</v>
      </c>
    </row>
    <row r="63" spans="2:6" x14ac:dyDescent="0.25">
      <c r="B63" s="9">
        <v>60</v>
      </c>
      <c r="C63" s="10">
        <f>Tabela2[[#This Row],[Amortização]]+Tabela2[[#This Row],[Juros]]</f>
        <v>1465.6249999999991</v>
      </c>
      <c r="D63" s="10">
        <f t="shared" si="2"/>
        <v>1041.6666666666667</v>
      </c>
      <c r="E63" s="10">
        <f t="shared" si="1"/>
        <v>423.95833333333223</v>
      </c>
      <c r="F63" s="10">
        <f>F62-Tabela2[[#This Row],[Amortização]]</f>
        <v>37499.999999999905</v>
      </c>
    </row>
    <row r="64" spans="2:6" x14ac:dyDescent="0.25">
      <c r="B64" s="9">
        <v>61</v>
      </c>
      <c r="C64" s="10">
        <f>Tabela2[[#This Row],[Amortização]]+Tabela2[[#This Row],[Juros]]</f>
        <v>1454.1666666666656</v>
      </c>
      <c r="D64" s="10">
        <f t="shared" si="2"/>
        <v>1041.6666666666667</v>
      </c>
      <c r="E64" s="10">
        <f t="shared" si="1"/>
        <v>412.49999999999892</v>
      </c>
      <c r="F64" s="10">
        <f>F63-Tabela2[[#This Row],[Amortização]]</f>
        <v>36458.333333333241</v>
      </c>
    </row>
    <row r="65" spans="2:6" x14ac:dyDescent="0.25">
      <c r="B65" s="9">
        <v>62</v>
      </c>
      <c r="C65" s="10">
        <f>Tabela2[[#This Row],[Amortização]]+Tabela2[[#This Row],[Juros]]</f>
        <v>1442.7083333333323</v>
      </c>
      <c r="D65" s="10">
        <f t="shared" si="2"/>
        <v>1041.6666666666667</v>
      </c>
      <c r="E65" s="10">
        <f t="shared" si="1"/>
        <v>401.04166666666561</v>
      </c>
      <c r="F65" s="10">
        <f>F64-Tabela2[[#This Row],[Amortização]]</f>
        <v>35416.666666666577</v>
      </c>
    </row>
    <row r="66" spans="2:6" x14ac:dyDescent="0.25">
      <c r="B66" s="9">
        <v>63</v>
      </c>
      <c r="C66" s="10">
        <f>Tabela2[[#This Row],[Amortização]]+Tabela2[[#This Row],[Juros]]</f>
        <v>1431.2499999999991</v>
      </c>
      <c r="D66" s="10">
        <f t="shared" si="2"/>
        <v>1041.6666666666667</v>
      </c>
      <c r="E66" s="10">
        <f t="shared" si="1"/>
        <v>389.58333333333235</v>
      </c>
      <c r="F66" s="10">
        <f>F65-Tabela2[[#This Row],[Amortização]]</f>
        <v>34374.999999999913</v>
      </c>
    </row>
    <row r="67" spans="2:6" x14ac:dyDescent="0.25">
      <c r="B67" s="9">
        <v>64</v>
      </c>
      <c r="C67" s="10">
        <f>Tabela2[[#This Row],[Amortização]]+Tabela2[[#This Row],[Juros]]</f>
        <v>1419.7916666666658</v>
      </c>
      <c r="D67" s="10">
        <f t="shared" si="2"/>
        <v>1041.6666666666667</v>
      </c>
      <c r="E67" s="10">
        <f t="shared" ref="E67:E99" si="3">F66*$H$7</f>
        <v>378.12499999999903</v>
      </c>
      <c r="F67" s="10">
        <f>F66-Tabela2[[#This Row],[Amortização]]</f>
        <v>33333.333333333248</v>
      </c>
    </row>
    <row r="68" spans="2:6" x14ac:dyDescent="0.25">
      <c r="B68" s="9">
        <v>65</v>
      </c>
      <c r="C68" s="10">
        <f>Tabela2[[#This Row],[Amortização]]+Tabela2[[#This Row],[Juros]]</f>
        <v>1408.3333333333326</v>
      </c>
      <c r="D68" s="10">
        <f t="shared" si="2"/>
        <v>1041.6666666666667</v>
      </c>
      <c r="E68" s="10">
        <f t="shared" si="3"/>
        <v>366.66666666666572</v>
      </c>
      <c r="F68" s="10">
        <f>F67-Tabela2[[#This Row],[Amortização]]</f>
        <v>32291.666666666581</v>
      </c>
    </row>
    <row r="69" spans="2:6" x14ac:dyDescent="0.25">
      <c r="B69" s="9">
        <v>66</v>
      </c>
      <c r="C69" s="10">
        <f>Tabela2[[#This Row],[Amortização]]+Tabela2[[#This Row],[Juros]]</f>
        <v>1396.8749999999991</v>
      </c>
      <c r="D69" s="10">
        <f t="shared" ref="D69:D99" si="4">$H$3/$H$5</f>
        <v>1041.6666666666667</v>
      </c>
      <c r="E69" s="10">
        <f t="shared" si="3"/>
        <v>355.20833333333235</v>
      </c>
      <c r="F69" s="10">
        <f>F68-Tabela2[[#This Row],[Amortização]]</f>
        <v>31249.999999999913</v>
      </c>
    </row>
    <row r="70" spans="2:6" x14ac:dyDescent="0.25">
      <c r="B70" s="9">
        <v>67</v>
      </c>
      <c r="C70" s="10">
        <f>Tabela2[[#This Row],[Amortização]]+Tabela2[[#This Row],[Juros]]</f>
        <v>1385.4166666666658</v>
      </c>
      <c r="D70" s="10">
        <f t="shared" si="4"/>
        <v>1041.6666666666667</v>
      </c>
      <c r="E70" s="10">
        <f t="shared" si="3"/>
        <v>343.74999999999903</v>
      </c>
      <c r="F70" s="10">
        <f>F69-Tabela2[[#This Row],[Amortização]]</f>
        <v>30208.333333333245</v>
      </c>
    </row>
    <row r="71" spans="2:6" x14ac:dyDescent="0.25">
      <c r="B71" s="9">
        <v>68</v>
      </c>
      <c r="C71" s="10">
        <f>Tabela2[[#This Row],[Amortização]]+Tabela2[[#This Row],[Juros]]</f>
        <v>1373.9583333333323</v>
      </c>
      <c r="D71" s="10">
        <f t="shared" si="4"/>
        <v>1041.6666666666667</v>
      </c>
      <c r="E71" s="10">
        <f t="shared" si="3"/>
        <v>332.29166666666566</v>
      </c>
      <c r="F71" s="10">
        <f>F70-Tabela2[[#This Row],[Amortização]]</f>
        <v>29166.666666666577</v>
      </c>
    </row>
    <row r="72" spans="2:6" x14ac:dyDescent="0.25">
      <c r="B72" s="9">
        <v>69</v>
      </c>
      <c r="C72" s="10">
        <f>Tabela2[[#This Row],[Amortização]]+Tabela2[[#This Row],[Juros]]</f>
        <v>1362.4999999999991</v>
      </c>
      <c r="D72" s="10">
        <f t="shared" si="4"/>
        <v>1041.6666666666667</v>
      </c>
      <c r="E72" s="10">
        <f t="shared" si="3"/>
        <v>320.83333333333235</v>
      </c>
      <c r="F72" s="10">
        <f>F71-Tabela2[[#This Row],[Amortização]]</f>
        <v>28124.999999999909</v>
      </c>
    </row>
    <row r="73" spans="2:6" x14ac:dyDescent="0.25">
      <c r="B73" s="9">
        <v>70</v>
      </c>
      <c r="C73" s="10">
        <f>Tabela2[[#This Row],[Amortização]]+Tabela2[[#This Row],[Juros]]</f>
        <v>1351.0416666666656</v>
      </c>
      <c r="D73" s="10">
        <f t="shared" si="4"/>
        <v>1041.6666666666667</v>
      </c>
      <c r="E73" s="10">
        <f t="shared" si="3"/>
        <v>309.37499999999898</v>
      </c>
      <c r="F73" s="10">
        <f>F72-Tabela2[[#This Row],[Amortização]]</f>
        <v>27083.333333333241</v>
      </c>
    </row>
    <row r="74" spans="2:6" x14ac:dyDescent="0.25">
      <c r="B74" s="9">
        <v>71</v>
      </c>
      <c r="C74" s="10">
        <f>Tabela2[[#This Row],[Amortização]]+Tabela2[[#This Row],[Juros]]</f>
        <v>1339.5833333333323</v>
      </c>
      <c r="D74" s="10">
        <f t="shared" si="4"/>
        <v>1041.6666666666667</v>
      </c>
      <c r="E74" s="10">
        <f t="shared" si="3"/>
        <v>297.91666666666566</v>
      </c>
      <c r="F74" s="10">
        <f>F73-Tabela2[[#This Row],[Amortização]]</f>
        <v>26041.666666666573</v>
      </c>
    </row>
    <row r="75" spans="2:6" x14ac:dyDescent="0.25">
      <c r="B75" s="9">
        <v>72</v>
      </c>
      <c r="C75" s="10">
        <f>Tabela2[[#This Row],[Amortização]]+Tabela2[[#This Row],[Juros]]</f>
        <v>1328.1249999999991</v>
      </c>
      <c r="D75" s="10">
        <f t="shared" si="4"/>
        <v>1041.6666666666667</v>
      </c>
      <c r="E75" s="10">
        <f t="shared" si="3"/>
        <v>286.45833333333229</v>
      </c>
      <c r="F75" s="10">
        <f>F74-Tabela2[[#This Row],[Amortização]]</f>
        <v>24999.999999999905</v>
      </c>
    </row>
    <row r="76" spans="2:6" x14ac:dyDescent="0.25">
      <c r="B76" s="9">
        <v>73</v>
      </c>
      <c r="C76" s="10">
        <f>Tabela2[[#This Row],[Amortização]]+Tabela2[[#This Row],[Juros]]</f>
        <v>1316.6666666666656</v>
      </c>
      <c r="D76" s="10">
        <f t="shared" si="4"/>
        <v>1041.6666666666667</v>
      </c>
      <c r="E76" s="10">
        <f t="shared" si="3"/>
        <v>274.99999999999892</v>
      </c>
      <c r="F76" s="10">
        <f>F75-Tabela2[[#This Row],[Amortização]]</f>
        <v>23958.333333333238</v>
      </c>
    </row>
    <row r="77" spans="2:6" x14ac:dyDescent="0.25">
      <c r="B77" s="9">
        <v>74</v>
      </c>
      <c r="C77" s="10">
        <f>Tabela2[[#This Row],[Amortização]]+Tabela2[[#This Row],[Juros]]</f>
        <v>1305.2083333333323</v>
      </c>
      <c r="D77" s="10">
        <f t="shared" si="4"/>
        <v>1041.6666666666667</v>
      </c>
      <c r="E77" s="10">
        <f t="shared" si="3"/>
        <v>263.54166666666561</v>
      </c>
      <c r="F77" s="10">
        <f>F76-Tabela2[[#This Row],[Amortização]]</f>
        <v>22916.66666666657</v>
      </c>
    </row>
    <row r="78" spans="2:6" x14ac:dyDescent="0.25">
      <c r="B78" s="9">
        <v>75</v>
      </c>
      <c r="C78" s="10">
        <f>Tabela2[[#This Row],[Amortização]]+Tabela2[[#This Row],[Juros]]</f>
        <v>1293.7499999999991</v>
      </c>
      <c r="D78" s="10">
        <f t="shared" si="4"/>
        <v>1041.6666666666667</v>
      </c>
      <c r="E78" s="10">
        <f t="shared" si="3"/>
        <v>252.08333333333226</v>
      </c>
      <c r="F78" s="10">
        <f>F77-Tabela2[[#This Row],[Amortização]]</f>
        <v>21874.999999999902</v>
      </c>
    </row>
    <row r="79" spans="2:6" x14ac:dyDescent="0.25">
      <c r="B79" s="9">
        <v>76</v>
      </c>
      <c r="C79" s="10">
        <f>Tabela2[[#This Row],[Amortização]]+Tabela2[[#This Row],[Juros]]</f>
        <v>1282.2916666666656</v>
      </c>
      <c r="D79" s="10">
        <f t="shared" si="4"/>
        <v>1041.6666666666667</v>
      </c>
      <c r="E79" s="10">
        <f t="shared" si="3"/>
        <v>240.62499999999889</v>
      </c>
      <c r="F79" s="10">
        <f>F78-Tabela2[[#This Row],[Amortização]]</f>
        <v>20833.333333333234</v>
      </c>
    </row>
    <row r="80" spans="2:6" x14ac:dyDescent="0.25">
      <c r="B80" s="9">
        <v>77</v>
      </c>
      <c r="C80" s="10">
        <f>Tabela2[[#This Row],[Amortização]]+Tabela2[[#This Row],[Juros]]</f>
        <v>1270.8333333333323</v>
      </c>
      <c r="D80" s="10">
        <f t="shared" si="4"/>
        <v>1041.6666666666667</v>
      </c>
      <c r="E80" s="10">
        <f t="shared" si="3"/>
        <v>229.16666666666555</v>
      </c>
      <c r="F80" s="10">
        <f>F79-Tabela2[[#This Row],[Amortização]]</f>
        <v>19791.666666666566</v>
      </c>
    </row>
    <row r="81" spans="2:6" x14ac:dyDescent="0.25">
      <c r="B81" s="9">
        <v>78</v>
      </c>
      <c r="C81" s="10">
        <f>Tabela2[[#This Row],[Amortização]]+Tabela2[[#This Row],[Juros]]</f>
        <v>1259.3749999999989</v>
      </c>
      <c r="D81" s="10">
        <f t="shared" si="4"/>
        <v>1041.6666666666667</v>
      </c>
      <c r="E81" s="10">
        <f t="shared" si="3"/>
        <v>217.70833333333221</v>
      </c>
      <c r="F81" s="10">
        <f>F80-Tabela2[[#This Row],[Amortização]]</f>
        <v>18749.999999999898</v>
      </c>
    </row>
    <row r="82" spans="2:6" x14ac:dyDescent="0.25">
      <c r="B82" s="9">
        <v>79</v>
      </c>
      <c r="C82" s="10">
        <f>Tabela2[[#This Row],[Amortização]]+Tabela2[[#This Row],[Juros]]</f>
        <v>1247.9166666666656</v>
      </c>
      <c r="D82" s="10">
        <f t="shared" si="4"/>
        <v>1041.6666666666667</v>
      </c>
      <c r="E82" s="10">
        <f t="shared" si="3"/>
        <v>206.24999999999886</v>
      </c>
      <c r="F82" s="10">
        <f>F81-Tabela2[[#This Row],[Amortização]]</f>
        <v>17708.33333333323</v>
      </c>
    </row>
    <row r="83" spans="2:6" x14ac:dyDescent="0.25">
      <c r="B83" s="9">
        <v>80</v>
      </c>
      <c r="C83" s="10">
        <f>Tabela2[[#This Row],[Amortização]]+Tabela2[[#This Row],[Juros]]</f>
        <v>1236.4583333333323</v>
      </c>
      <c r="D83" s="10">
        <f t="shared" si="4"/>
        <v>1041.6666666666667</v>
      </c>
      <c r="E83" s="10">
        <f t="shared" si="3"/>
        <v>194.79166666666552</v>
      </c>
      <c r="F83" s="10">
        <f>F82-Tabela2[[#This Row],[Amortização]]</f>
        <v>16666.666666666562</v>
      </c>
    </row>
    <row r="84" spans="2:6" x14ac:dyDescent="0.25">
      <c r="B84" s="9">
        <v>81</v>
      </c>
      <c r="C84" s="10">
        <f>Tabela2[[#This Row],[Amortização]]+Tabela2[[#This Row],[Juros]]</f>
        <v>1224.9999999999989</v>
      </c>
      <c r="D84" s="10">
        <f t="shared" si="4"/>
        <v>1041.6666666666667</v>
      </c>
      <c r="E84" s="10">
        <f t="shared" si="3"/>
        <v>183.33333333333218</v>
      </c>
      <c r="F84" s="10">
        <f>F83-Tabela2[[#This Row],[Amortização]]</f>
        <v>15624.999999999896</v>
      </c>
    </row>
    <row r="85" spans="2:6" x14ac:dyDescent="0.25">
      <c r="B85" s="9">
        <v>82</v>
      </c>
      <c r="C85" s="10">
        <f>Tabela2[[#This Row],[Amortização]]+Tabela2[[#This Row],[Juros]]</f>
        <v>1213.5416666666656</v>
      </c>
      <c r="D85" s="10">
        <f t="shared" si="4"/>
        <v>1041.6666666666667</v>
      </c>
      <c r="E85" s="10">
        <f t="shared" si="3"/>
        <v>171.87499999999886</v>
      </c>
      <c r="F85" s="10">
        <f>F84-Tabela2[[#This Row],[Amortização]]</f>
        <v>14583.33333333323</v>
      </c>
    </row>
    <row r="86" spans="2:6" x14ac:dyDescent="0.25">
      <c r="B86" s="9">
        <v>83</v>
      </c>
      <c r="C86" s="10">
        <f>Tabela2[[#This Row],[Amortização]]+Tabela2[[#This Row],[Juros]]</f>
        <v>1202.0833333333323</v>
      </c>
      <c r="D86" s="10">
        <f t="shared" si="4"/>
        <v>1041.6666666666667</v>
      </c>
      <c r="E86" s="10">
        <f t="shared" si="3"/>
        <v>160.41666666666552</v>
      </c>
      <c r="F86" s="10">
        <f>F85-Tabela2[[#This Row],[Amortização]]</f>
        <v>13541.666666666564</v>
      </c>
    </row>
    <row r="87" spans="2:6" x14ac:dyDescent="0.25">
      <c r="B87" s="9">
        <v>84</v>
      </c>
      <c r="C87" s="10">
        <f>Tabela2[[#This Row],[Amortização]]+Tabela2[[#This Row],[Juros]]</f>
        <v>1190.6249999999989</v>
      </c>
      <c r="D87" s="10">
        <f t="shared" si="4"/>
        <v>1041.6666666666667</v>
      </c>
      <c r="E87" s="10">
        <f t="shared" si="3"/>
        <v>148.95833333333221</v>
      </c>
      <c r="F87" s="10">
        <f>F86-Tabela2[[#This Row],[Amortização]]</f>
        <v>12499.999999999898</v>
      </c>
    </row>
    <row r="88" spans="2:6" x14ac:dyDescent="0.25">
      <c r="B88" s="9">
        <v>85</v>
      </c>
      <c r="C88" s="10">
        <f>Tabela2[[#This Row],[Amortização]]+Tabela2[[#This Row],[Juros]]</f>
        <v>1179.1666666666656</v>
      </c>
      <c r="D88" s="10">
        <f t="shared" si="4"/>
        <v>1041.6666666666667</v>
      </c>
      <c r="E88" s="10">
        <f t="shared" si="3"/>
        <v>137.49999999999886</v>
      </c>
      <c r="F88" s="10">
        <f>F87-Tabela2[[#This Row],[Amortização]]</f>
        <v>11458.333333333232</v>
      </c>
    </row>
    <row r="89" spans="2:6" x14ac:dyDescent="0.25">
      <c r="B89" s="9">
        <v>86</v>
      </c>
      <c r="C89" s="10">
        <f>Tabela2[[#This Row],[Amortização]]+Tabela2[[#This Row],[Juros]]</f>
        <v>1167.7083333333323</v>
      </c>
      <c r="D89" s="10">
        <f t="shared" si="4"/>
        <v>1041.6666666666667</v>
      </c>
      <c r="E89" s="10">
        <f t="shared" si="3"/>
        <v>126.04166666666555</v>
      </c>
      <c r="F89" s="10">
        <f>F88-Tabela2[[#This Row],[Amortização]]</f>
        <v>10416.666666666566</v>
      </c>
    </row>
    <row r="90" spans="2:6" x14ac:dyDescent="0.25">
      <c r="B90" s="9">
        <v>87</v>
      </c>
      <c r="C90" s="10">
        <f>Tabela2[[#This Row],[Amortização]]+Tabela2[[#This Row],[Juros]]</f>
        <v>1156.2499999999989</v>
      </c>
      <c r="D90" s="10">
        <f t="shared" si="4"/>
        <v>1041.6666666666667</v>
      </c>
      <c r="E90" s="10">
        <f t="shared" si="3"/>
        <v>114.58333333333222</v>
      </c>
      <c r="F90" s="10">
        <f>F89-Tabela2[[#This Row],[Amortização]]</f>
        <v>9374.9999999999</v>
      </c>
    </row>
    <row r="91" spans="2:6" x14ac:dyDescent="0.25">
      <c r="B91" s="9">
        <v>88</v>
      </c>
      <c r="C91" s="10">
        <f>Tabela2[[#This Row],[Amortização]]+Tabela2[[#This Row],[Juros]]</f>
        <v>1144.7916666666656</v>
      </c>
      <c r="D91" s="10">
        <f t="shared" si="4"/>
        <v>1041.6666666666667</v>
      </c>
      <c r="E91" s="10">
        <f t="shared" si="3"/>
        <v>103.12499999999889</v>
      </c>
      <c r="F91" s="10">
        <f>F90-Tabela2[[#This Row],[Amortização]]</f>
        <v>8333.3333333332339</v>
      </c>
    </row>
    <row r="92" spans="2:6" x14ac:dyDescent="0.25">
      <c r="B92" s="9">
        <v>89</v>
      </c>
      <c r="C92" s="10">
        <f>Tabela2[[#This Row],[Amortização]]+Tabela2[[#This Row],[Juros]]</f>
        <v>1133.3333333333323</v>
      </c>
      <c r="D92" s="10">
        <f t="shared" si="4"/>
        <v>1041.6666666666667</v>
      </c>
      <c r="E92" s="10">
        <f t="shared" si="3"/>
        <v>91.666666666665563</v>
      </c>
      <c r="F92" s="10">
        <f>F91-Tabela2[[#This Row],[Amortização]]</f>
        <v>7291.6666666665669</v>
      </c>
    </row>
    <row r="93" spans="2:6" x14ac:dyDescent="0.25">
      <c r="B93" s="9">
        <v>90</v>
      </c>
      <c r="C93" s="10">
        <f>Tabela2[[#This Row],[Amortização]]+Tabela2[[#This Row],[Juros]]</f>
        <v>1121.8749999999991</v>
      </c>
      <c r="D93" s="10">
        <f t="shared" si="4"/>
        <v>1041.6666666666667</v>
      </c>
      <c r="E93" s="10">
        <f t="shared" si="3"/>
        <v>80.208333333332234</v>
      </c>
      <c r="F93" s="10">
        <f>F92-Tabela2[[#This Row],[Amortização]]</f>
        <v>6249.9999999999</v>
      </c>
    </row>
    <row r="94" spans="2:6" x14ac:dyDescent="0.25">
      <c r="B94" s="9">
        <v>91</v>
      </c>
      <c r="C94" s="10">
        <f>Tabela2[[#This Row],[Amortização]]+Tabela2[[#This Row],[Juros]]</f>
        <v>1110.4166666666656</v>
      </c>
      <c r="D94" s="10">
        <f t="shared" si="4"/>
        <v>1041.6666666666667</v>
      </c>
      <c r="E94" s="10">
        <f t="shared" si="3"/>
        <v>68.749999999998892</v>
      </c>
      <c r="F94" s="10">
        <f>F93-Tabela2[[#This Row],[Amortização]]</f>
        <v>5208.333333333233</v>
      </c>
    </row>
    <row r="95" spans="2:6" x14ac:dyDescent="0.25">
      <c r="B95" s="9">
        <v>92</v>
      </c>
      <c r="C95" s="10">
        <f>Tabela2[[#This Row],[Amortização]]+Tabela2[[#This Row],[Juros]]</f>
        <v>1098.9583333333323</v>
      </c>
      <c r="D95" s="10">
        <f t="shared" si="4"/>
        <v>1041.6666666666667</v>
      </c>
      <c r="E95" s="10">
        <f t="shared" si="3"/>
        <v>57.291666666665563</v>
      </c>
      <c r="F95" s="10">
        <f>F94-Tabela2[[#This Row],[Amortização]]</f>
        <v>4166.666666666566</v>
      </c>
    </row>
    <row r="96" spans="2:6" x14ac:dyDescent="0.25">
      <c r="B96" s="9">
        <v>93</v>
      </c>
      <c r="C96" s="10">
        <f>Tabela2[[#This Row],[Amortização]]+Tabela2[[#This Row],[Juros]]</f>
        <v>1087.4999999999989</v>
      </c>
      <c r="D96" s="10">
        <f t="shared" si="4"/>
        <v>1041.6666666666667</v>
      </c>
      <c r="E96" s="10">
        <f t="shared" si="3"/>
        <v>45.83333333333222</v>
      </c>
      <c r="F96" s="10">
        <f>F95-Tabela2[[#This Row],[Amortização]]</f>
        <v>3124.999999999899</v>
      </c>
    </row>
    <row r="97" spans="2:6" x14ac:dyDescent="0.25">
      <c r="B97" s="9">
        <v>94</v>
      </c>
      <c r="C97" s="10">
        <f>Tabela2[[#This Row],[Amortização]]+Tabela2[[#This Row],[Juros]]</f>
        <v>1076.0416666666656</v>
      </c>
      <c r="D97" s="10">
        <f t="shared" si="4"/>
        <v>1041.6666666666667</v>
      </c>
      <c r="E97" s="10">
        <f t="shared" si="3"/>
        <v>34.374999999998884</v>
      </c>
      <c r="F97" s="10">
        <f>F96-Tabela2[[#This Row],[Amortização]]</f>
        <v>2083.3333333332321</v>
      </c>
    </row>
    <row r="98" spans="2:6" x14ac:dyDescent="0.25">
      <c r="B98" s="9">
        <v>95</v>
      </c>
      <c r="C98" s="10">
        <f>Tabela2[[#This Row],[Amortização]]+Tabela2[[#This Row],[Juros]]</f>
        <v>1064.5833333333323</v>
      </c>
      <c r="D98" s="10">
        <f t="shared" si="4"/>
        <v>1041.6666666666667</v>
      </c>
      <c r="E98" s="10">
        <f t="shared" si="3"/>
        <v>22.916666666665552</v>
      </c>
      <c r="F98" s="10">
        <f>F97-Tabela2[[#This Row],[Amortização]]</f>
        <v>1041.6666666665653</v>
      </c>
    </row>
    <row r="99" spans="2:6" x14ac:dyDescent="0.25">
      <c r="B99" s="9">
        <v>96</v>
      </c>
      <c r="C99" s="10">
        <f>Tabela2[[#This Row],[Amortização]]+Tabela2[[#This Row],[Juros]]</f>
        <v>1053.1249999999989</v>
      </c>
      <c r="D99" s="10">
        <f t="shared" si="4"/>
        <v>1041.6666666666667</v>
      </c>
      <c r="E99" s="10">
        <f t="shared" si="3"/>
        <v>11.458333333332218</v>
      </c>
      <c r="F99" s="10">
        <f>F98-Tabela2[[#This Row],[Amortização]]</f>
        <v>-1.014086592476815E-10</v>
      </c>
    </row>
  </sheetData>
  <pageMargins left="0.511811024" right="0.511811024" top="0.78740157499999996" bottom="0.78740157499999996" header="0.31496062000000002" footer="0.31496062000000002"/>
  <ignoredErrors>
    <ignoredError sqref="D4:D8 F4:F8 D9:D99 F9:F99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2024-09-28T13:20:16Z</dcterms:created>
  <dcterms:modified xsi:type="dcterms:W3CDTF">2024-09-29T01:37:59Z</dcterms:modified>
</cp:coreProperties>
</file>