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ssoais\video youtube\2024\PUBLICADO\197 -171124 - longo - Como Definir o Preço de Vários Produtos Usando o Excel\"/>
    </mc:Choice>
  </mc:AlternateContent>
  <xr:revisionPtr revIDLastSave="0" documentId="13_ncr:1_{5484102E-0FB5-4AED-B7EB-AD0E60B89818}" xr6:coauthVersionLast="47" xr6:coauthVersionMax="47" xr10:uidLastSave="{00000000-0000-0000-0000-000000000000}"/>
  <bookViews>
    <workbookView xWindow="-120" yWindow="-120" windowWidth="20730" windowHeight="11160" xr2:uid="{96A0C39E-09A9-4625-9CD9-C154DBD2524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I6" i="1" s="1"/>
  <c r="G7" i="1"/>
  <c r="H7" i="1" s="1"/>
  <c r="I7" i="1" s="1"/>
  <c r="K8" i="1"/>
  <c r="K7" i="1"/>
  <c r="K6" i="1"/>
  <c r="K9" i="1" s="1"/>
  <c r="K10" i="1" s="1"/>
  <c r="G5" i="1"/>
  <c r="H5" i="1" s="1"/>
  <c r="I5" i="1" s="1"/>
</calcChain>
</file>

<file path=xl/sharedStrings.xml><?xml version="1.0" encoding="utf-8"?>
<sst xmlns="http://schemas.openxmlformats.org/spreadsheetml/2006/main" count="15" uniqueCount="15">
  <si>
    <t>Produto</t>
  </si>
  <si>
    <t>Preço de venda</t>
  </si>
  <si>
    <t>Custo</t>
  </si>
  <si>
    <t>% Margem</t>
  </si>
  <si>
    <t>% Custos / despesas</t>
  </si>
  <si>
    <t xml:space="preserve">% Imposto </t>
  </si>
  <si>
    <t>A</t>
  </si>
  <si>
    <t>B</t>
  </si>
  <si>
    <t>C</t>
  </si>
  <si>
    <t>MARKUP</t>
  </si>
  <si>
    <t>% MARKUP</t>
  </si>
  <si>
    <t>Link do vídeo</t>
  </si>
  <si>
    <t>https://youtu.be/SOese3VOu7A</t>
  </si>
  <si>
    <t>Baixe outras planilhas financeiras</t>
  </si>
  <si>
    <t>https://flaviomoita.com.br/planilhas-videos-youtube/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</si>
</sst>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4" fontId="2" fillId="0" borderId="1" xfId="1" applyFont="1" applyBorder="1"/>
    <xf numFmtId="10" fontId="3" fillId="2" borderId="1" xfId="0" applyNumberFormat="1" applyFont="1" applyFill="1" applyBorder="1" applyAlignment="1">
      <alignment horizontal="center"/>
    </xf>
    <xf numFmtId="43" fontId="2" fillId="0" borderId="0" xfId="2" applyFont="1"/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9" fontId="2" fillId="0" borderId="0" xfId="3" applyFont="1"/>
    <xf numFmtId="10" fontId="2" fillId="0" borderId="0" xfId="3" applyNumberFormat="1" applyFont="1"/>
    <xf numFmtId="44" fontId="2" fillId="0" borderId="0" xfId="0" applyNumberFormat="1" applyFont="1"/>
    <xf numFmtId="44" fontId="2" fillId="0" borderId="0" xfId="1" applyFont="1"/>
    <xf numFmtId="44" fontId="4" fillId="2" borderId="1" xfId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/>
    </xf>
    <xf numFmtId="10" fontId="4" fillId="2" borderId="1" xfId="3" applyNumberFormat="1" applyFont="1" applyFill="1" applyBorder="1" applyAlignment="1">
      <alignment horizontal="center"/>
    </xf>
    <xf numFmtId="0" fontId="6" fillId="0" borderId="0" xfId="4"/>
    <xf numFmtId="0" fontId="7" fillId="0" borderId="0" xfId="0" applyFont="1"/>
  </cellXfs>
  <cellStyles count="5">
    <cellStyle name="Hiperlink" xfId="4" builtinId="8"/>
    <cellStyle name="Moeda" xfId="1" builtinId="4"/>
    <cellStyle name="Normal" xfId="0" builtinId="0"/>
    <cellStyle name="Porcentagem" xfId="3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7936</xdr:colOff>
      <xdr:row>8</xdr:row>
      <xdr:rowOff>23811</xdr:rowOff>
    </xdr:from>
    <xdr:to>
      <xdr:col>9</xdr:col>
      <xdr:colOff>0</xdr:colOff>
      <xdr:row>10</xdr:row>
      <xdr:rowOff>39685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1A87810-E692-403F-A961-16448A99DE43}"/>
            </a:ext>
          </a:extLst>
        </xdr:cNvPr>
        <xdr:cNvSpPr txBox="1"/>
      </xdr:nvSpPr>
      <xdr:spPr>
        <a:xfrm>
          <a:off x="619124" y="1412874"/>
          <a:ext cx="5881689" cy="4127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>
              <a:solidFill>
                <a:sysClr val="windowText" lastClr="000000"/>
              </a:solidFill>
            </a:rPr>
            <a:t>PREÇO DE VENDA = CUSTO  / (1-%MARGEM</a:t>
          </a:r>
          <a:r>
            <a:rPr lang="pt-BR" sz="1600" baseline="0">
              <a:solidFill>
                <a:sysClr val="windowText" lastClr="000000"/>
              </a:solidFill>
            </a:rPr>
            <a:t> -%CUSTO-%IMP)</a:t>
          </a:r>
          <a:endParaRPr lang="pt-BR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9524</xdr:colOff>
      <xdr:row>10</xdr:row>
      <xdr:rowOff>184148</xdr:rowOff>
    </xdr:from>
    <xdr:to>
      <xdr:col>9</xdr:col>
      <xdr:colOff>1588</xdr:colOff>
      <xdr:row>13</xdr:row>
      <xdr:rowOff>1585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287539D-9369-4294-8E17-2461D1BBB746}"/>
            </a:ext>
          </a:extLst>
        </xdr:cNvPr>
        <xdr:cNvSpPr txBox="1"/>
      </xdr:nvSpPr>
      <xdr:spPr>
        <a:xfrm>
          <a:off x="620712" y="1970086"/>
          <a:ext cx="5881689" cy="4127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ysClr val="windowText" lastClr="000000"/>
              </a:solidFill>
            </a:rPr>
            <a:t>MARKUP</a:t>
          </a:r>
          <a:r>
            <a:rPr lang="pt-BR" sz="1800" baseline="0">
              <a:solidFill>
                <a:sysClr val="windowText" lastClr="000000"/>
              </a:solidFill>
            </a:rPr>
            <a:t> </a:t>
          </a:r>
          <a:r>
            <a:rPr lang="pt-BR" sz="1800">
              <a:solidFill>
                <a:sysClr val="windowText" lastClr="000000"/>
              </a:solidFill>
            </a:rPr>
            <a:t>= PREÇO DE VENDA  /  PREÇO DE CUSTO</a:t>
          </a:r>
        </a:p>
      </xdr:txBody>
    </xdr:sp>
    <xdr:clientData/>
  </xdr:twoCellAnchor>
  <xdr:twoCellAnchor>
    <xdr:from>
      <xdr:col>1</xdr:col>
      <xdr:colOff>11111</xdr:colOff>
      <xdr:row>13</xdr:row>
      <xdr:rowOff>193674</xdr:rowOff>
    </xdr:from>
    <xdr:to>
      <xdr:col>9</xdr:col>
      <xdr:colOff>3175</xdr:colOff>
      <xdr:row>16</xdr:row>
      <xdr:rowOff>11110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DD364A8-EB68-4715-BF90-0621A29B0B25}"/>
            </a:ext>
          </a:extLst>
        </xdr:cNvPr>
        <xdr:cNvSpPr txBox="1"/>
      </xdr:nvSpPr>
      <xdr:spPr>
        <a:xfrm>
          <a:off x="622299" y="2574924"/>
          <a:ext cx="5881689" cy="4127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ysClr val="windowText" lastClr="000000"/>
              </a:solidFill>
            </a:rPr>
            <a:t>% MARKUP</a:t>
          </a:r>
          <a:r>
            <a:rPr lang="pt-BR" sz="1800" baseline="0">
              <a:solidFill>
                <a:sysClr val="windowText" lastClr="000000"/>
              </a:solidFill>
            </a:rPr>
            <a:t> </a:t>
          </a:r>
          <a:r>
            <a:rPr lang="pt-BR" sz="1800">
              <a:solidFill>
                <a:sysClr val="windowText" lastClr="000000"/>
              </a:solidFill>
            </a:rPr>
            <a:t>= MARKUP - 1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laviomoita.com.br/planilhas-videos-youtube/" TargetMode="External"/><Relationship Id="rId1" Type="http://schemas.openxmlformats.org/officeDocument/2006/relationships/hyperlink" Target="https://youtu.be/SOese3VOu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89ED-D5A3-4830-B0F6-9DEC737FCA86}">
  <dimension ref="B1:K11"/>
  <sheetViews>
    <sheetView tabSelected="1" zoomScale="120" zoomScaleNormal="120" workbookViewId="0">
      <selection activeCell="E3" sqref="E3"/>
    </sheetView>
  </sheetViews>
  <sheetFormatPr defaultRowHeight="15.75" x14ac:dyDescent="0.25"/>
  <cols>
    <col min="1" max="1" width="2.5703125" style="2" customWidth="1"/>
    <col min="2" max="2" width="8.5703125" style="2" bestFit="1" customWidth="1"/>
    <col min="3" max="3" width="10.7109375" style="2" bestFit="1" customWidth="1"/>
    <col min="4" max="4" width="11" style="2" bestFit="1" customWidth="1"/>
    <col min="5" max="5" width="13.5703125" style="2" customWidth="1"/>
    <col min="6" max="6" width="11" style="2" bestFit="1" customWidth="1"/>
    <col min="7" max="7" width="12.140625" style="2" customWidth="1"/>
    <col min="8" max="8" width="11" style="2" customWidth="1"/>
    <col min="9" max="9" width="11.42578125" style="2" bestFit="1" customWidth="1"/>
    <col min="10" max="11" width="10.7109375" style="2" bestFit="1" customWidth="1"/>
    <col min="12" max="16384" width="9.140625" style="2"/>
  </cols>
  <sheetData>
    <row r="1" spans="2:11" x14ac:dyDescent="0.25">
      <c r="B1" s="18" t="s">
        <v>11</v>
      </c>
      <c r="D1" s="17"/>
      <c r="E1" s="18" t="s">
        <v>13</v>
      </c>
      <c r="K1" s="17"/>
    </row>
    <row r="2" spans="2:11" x14ac:dyDescent="0.25">
      <c r="B2" s="17" t="s">
        <v>12</v>
      </c>
      <c r="D2" s="17"/>
      <c r="E2" s="17" t="s">
        <v>14</v>
      </c>
      <c r="K2" s="17"/>
    </row>
    <row r="4" spans="2:11" s="1" customFormat="1" ht="31.5" x14ac:dyDescent="0.25">
      <c r="B4" s="8" t="s">
        <v>0</v>
      </c>
      <c r="C4" s="8" t="s">
        <v>2</v>
      </c>
      <c r="D4" s="9" t="s">
        <v>3</v>
      </c>
      <c r="E4" s="9" t="s">
        <v>4</v>
      </c>
      <c r="F4" s="9" t="s">
        <v>5</v>
      </c>
      <c r="G4" s="6" t="s">
        <v>1</v>
      </c>
      <c r="H4" s="6" t="s">
        <v>9</v>
      </c>
      <c r="I4" s="6" t="s">
        <v>10</v>
      </c>
      <c r="J4" s="2"/>
    </row>
    <row r="5" spans="2:11" x14ac:dyDescent="0.25">
      <c r="B5" s="7" t="s">
        <v>6</v>
      </c>
      <c r="C5" s="3">
        <v>15</v>
      </c>
      <c r="D5" s="4">
        <v>0.15</v>
      </c>
      <c r="E5" s="4">
        <v>0.12</v>
      </c>
      <c r="F5" s="4">
        <v>0.08</v>
      </c>
      <c r="G5" s="14">
        <f>C5/(1-D5-E5-F5)</f>
        <v>23.076923076923077</v>
      </c>
      <c r="H5" s="15">
        <f>G5/C5</f>
        <v>1.5384615384615385</v>
      </c>
      <c r="I5" s="16">
        <f>H5-1</f>
        <v>0.53846153846153855</v>
      </c>
      <c r="K5" s="13">
        <v>23.077000000000002</v>
      </c>
    </row>
    <row r="6" spans="2:11" x14ac:dyDescent="0.25">
      <c r="B6" s="7" t="s">
        <v>7</v>
      </c>
      <c r="C6" s="3">
        <v>26</v>
      </c>
      <c r="D6" s="4">
        <v>0.12</v>
      </c>
      <c r="E6" s="4">
        <v>0.12</v>
      </c>
      <c r="F6" s="4">
        <v>0.08</v>
      </c>
      <c r="G6" s="14">
        <f t="shared" ref="G6:G7" si="0">C6/(1-D6-E6-F6)</f>
        <v>38.235294117647058</v>
      </c>
      <c r="H6" s="15">
        <f t="shared" ref="H6:H7" si="1">G6/C6</f>
        <v>1.4705882352941175</v>
      </c>
      <c r="I6" s="16">
        <f t="shared" ref="I6:I7" si="2">H6-1</f>
        <v>0.47058823529411753</v>
      </c>
      <c r="K6" s="13">
        <f>-K5*F5</f>
        <v>-1.8461600000000002</v>
      </c>
    </row>
    <row r="7" spans="2:11" x14ac:dyDescent="0.25">
      <c r="B7" s="7" t="s">
        <v>8</v>
      </c>
      <c r="C7" s="3">
        <v>52</v>
      </c>
      <c r="D7" s="4">
        <v>0.09</v>
      </c>
      <c r="E7" s="4">
        <v>0.12</v>
      </c>
      <c r="F7" s="4">
        <v>0.06</v>
      </c>
      <c r="G7" s="14">
        <f t="shared" si="0"/>
        <v>71.232876712328775</v>
      </c>
      <c r="H7" s="15">
        <f t="shared" si="1"/>
        <v>1.3698630136986303</v>
      </c>
      <c r="I7" s="16">
        <f t="shared" si="2"/>
        <v>0.36986301369863028</v>
      </c>
      <c r="K7" s="13">
        <f>-K5*E5</f>
        <v>-2.7692399999999999</v>
      </c>
    </row>
    <row r="8" spans="2:11" x14ac:dyDescent="0.25">
      <c r="H8" s="5"/>
      <c r="K8" s="13">
        <f>-C5</f>
        <v>-15</v>
      </c>
    </row>
    <row r="9" spans="2:11" x14ac:dyDescent="0.25">
      <c r="K9" s="12">
        <f>SUM(K5:K8)</f>
        <v>3.4616000000000007</v>
      </c>
    </row>
    <row r="10" spans="2:11" x14ac:dyDescent="0.25">
      <c r="K10" s="11">
        <f>K9/K5</f>
        <v>0.15000216665944449</v>
      </c>
    </row>
    <row r="11" spans="2:11" x14ac:dyDescent="0.25">
      <c r="K11" s="10"/>
    </row>
  </sheetData>
  <hyperlinks>
    <hyperlink ref="B2" r:id="rId1" xr:uid="{69136AAD-C132-4D06-975C-C258D81E62A4}"/>
    <hyperlink ref="E2" r:id="rId2" xr:uid="{35322BFB-84EA-48C5-BB04-60DFDBB08394}"/>
  </hyperlinks>
  <pageMargins left="0.511811024" right="0.511811024" top="0.78740157499999996" bottom="0.78740157499999996" header="0.31496062000000002" footer="0.3149606200000000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2022-07-31T02:45:50Z</dcterms:created>
  <dcterms:modified xsi:type="dcterms:W3CDTF">2024-11-17T21:25:51Z</dcterms:modified>
</cp:coreProperties>
</file>