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22AD9FDD-1F4D-457A-8BEF-4BC53C2332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B44" i="1" l="1"/>
  <c r="B35" i="1" l="1"/>
  <c r="B33" i="1"/>
  <c r="B23" i="1" l="1"/>
  <c r="B21" i="1"/>
  <c r="B12" i="1" l="1"/>
  <c r="B10" i="1"/>
</calcChain>
</file>

<file path=xl/sharedStrings.xml><?xml version="1.0" encoding="utf-8"?>
<sst xmlns="http://schemas.openxmlformats.org/spreadsheetml/2006/main" count="26" uniqueCount="11">
  <si>
    <t>PV</t>
  </si>
  <si>
    <t>i</t>
  </si>
  <si>
    <t>N</t>
  </si>
  <si>
    <t>FV</t>
  </si>
  <si>
    <t>n</t>
  </si>
  <si>
    <t>LINK DO VÍDEO</t>
  </si>
  <si>
    <t>VEJA TAMBÉM ESTA LISTA DE ESTUDOS DE CASO DE ANÁLISE DE INVESTIMENTOS</t>
  </si>
  <si>
    <t xml:space="preserve">Material criado por prof. Flávio Moita e disponibilizado para seus alunos </t>
  </si>
  <si>
    <t>Flávio Moita</t>
  </si>
  <si>
    <t>https://flaviomoita.com.br/1a-lista-de-estudo-de-caso/</t>
  </si>
  <si>
    <t xml:space="preserve">https://flaviomoita.com.br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</si>
</sst>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omic Sans MS"/>
      <family val="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8" fontId="0" fillId="0" borderId="1" xfId="0" applyNumberFormat="1" applyBorder="1"/>
    <xf numFmtId="0" fontId="0" fillId="2" borderId="0" xfId="0" applyFill="1"/>
    <xf numFmtId="8" fontId="0" fillId="0" borderId="1" xfId="1" applyNumberFormat="1" applyFont="1" applyBorder="1"/>
    <xf numFmtId="43" fontId="0" fillId="0" borderId="1" xfId="3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2" fillId="0" borderId="0" xfId="4"/>
    <xf numFmtId="0" fontId="3" fillId="3" borderId="1" xfId="4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4" applyFont="1" applyFill="1" applyAlignment="1">
      <alignment horizontal="center"/>
    </xf>
    <xf numFmtId="0" fontId="2" fillId="2" borderId="0" xfId="4" applyFill="1" applyAlignment="1">
      <alignment horizontal="center"/>
    </xf>
  </cellXfs>
  <cellStyles count="5">
    <cellStyle name="Hiperlink" xfId="4" builtinId="8"/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585422</xdr:colOff>
      <xdr:row>5</xdr:row>
      <xdr:rowOff>149469</xdr:rowOff>
    </xdr:from>
    <xdr:to>
      <xdr:col>8</xdr:col>
      <xdr:colOff>324584</xdr:colOff>
      <xdr:row>7</xdr:row>
      <xdr:rowOff>65942</xdr:rowOff>
    </xdr:to>
    <xdr:pic>
      <xdr:nvPicPr>
        <xdr:cNvPr id="2" name="Imagem 1" descr="Resultado de imagem para formula juros compost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629"/>
        <a:stretch/>
      </xdr:blipFill>
      <xdr:spPr bwMode="auto">
        <a:xfrm>
          <a:off x="3626095" y="339969"/>
          <a:ext cx="2222989" cy="29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14654</xdr:colOff>
      <xdr:row>15</xdr:row>
      <xdr:rowOff>36634</xdr:rowOff>
    </xdr:from>
    <xdr:to>
      <xdr:col>7</xdr:col>
      <xdr:colOff>1064603</xdr:colOff>
      <xdr:row>19</xdr:row>
      <xdr:rowOff>189034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132134"/>
          <a:ext cx="1658083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153866</xdr:colOff>
      <xdr:row>28</xdr:row>
      <xdr:rowOff>102578</xdr:rowOff>
    </xdr:from>
    <xdr:to>
      <xdr:col>7</xdr:col>
      <xdr:colOff>910004</xdr:colOff>
      <xdr:row>32</xdr:row>
      <xdr:rowOff>74003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193" y="4674578"/>
          <a:ext cx="258054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271097</xdr:colOff>
      <xdr:row>38</xdr:row>
      <xdr:rowOff>183174</xdr:rowOff>
    </xdr:from>
    <xdr:to>
      <xdr:col>5</xdr:col>
      <xdr:colOff>598610</xdr:colOff>
      <xdr:row>45</xdr:row>
      <xdr:rowOff>164124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55" y="6660174"/>
          <a:ext cx="2151917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laviomoita.com.br/" TargetMode="External"/><Relationship Id="rId2" Type="http://schemas.openxmlformats.org/officeDocument/2006/relationships/hyperlink" Target="https://flaviomoita.com.br/1a-lista-de-estudo-de-caso/" TargetMode="External"/><Relationship Id="rId1" Type="http://schemas.openxmlformats.org/officeDocument/2006/relationships/hyperlink" Target="https://youtu.be/MwRY4XO7yQ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30" zoomScaleNormal="130" workbookViewId="0">
      <selection activeCell="D5" sqref="D5:H5"/>
    </sheetView>
  </sheetViews>
  <sheetFormatPr defaultRowHeight="15" x14ac:dyDescent="0.25"/>
  <cols>
    <col min="1" max="1" width="12.7109375" customWidth="1"/>
    <col min="2" max="2" width="12.7109375" bestFit="1" customWidth="1"/>
    <col min="8" max="8" width="19" customWidth="1"/>
    <col min="11" max="11" width="36" customWidth="1"/>
  </cols>
  <sheetData>
    <row r="1" spans="1:10" ht="15.75" x14ac:dyDescent="0.25">
      <c r="A1" s="8" t="s">
        <v>7</v>
      </c>
      <c r="B1" s="9"/>
      <c r="C1" s="9"/>
    </row>
    <row r="2" spans="1:10" x14ac:dyDescent="0.25">
      <c r="A2" s="10" t="s">
        <v>8</v>
      </c>
      <c r="B2" s="11" t="s">
        <v>10</v>
      </c>
    </row>
    <row r="4" spans="1:10" ht="30.75" customHeight="1" x14ac:dyDescent="0.3">
      <c r="D4" s="13" t="s">
        <v>6</v>
      </c>
      <c r="E4" s="13"/>
      <c r="F4" s="13"/>
      <c r="G4" s="13"/>
      <c r="H4" s="13"/>
    </row>
    <row r="5" spans="1:10" ht="16.5" x14ac:dyDescent="0.3">
      <c r="D5" s="15" t="s">
        <v>9</v>
      </c>
      <c r="E5" s="14"/>
      <c r="F5" s="14"/>
      <c r="G5" s="14"/>
      <c r="H5" s="14"/>
    </row>
    <row r="6" spans="1:10" x14ac:dyDescent="0.25">
      <c r="A6" s="1" t="s">
        <v>0</v>
      </c>
      <c r="B6" s="2">
        <v>1000</v>
      </c>
    </row>
    <row r="7" spans="1:10" x14ac:dyDescent="0.25">
      <c r="A7" s="1" t="s">
        <v>1</v>
      </c>
      <c r="B7" s="3">
        <v>0.05</v>
      </c>
    </row>
    <row r="8" spans="1:10" x14ac:dyDescent="0.25">
      <c r="A8" s="1" t="s">
        <v>2</v>
      </c>
      <c r="B8" s="1">
        <v>2</v>
      </c>
    </row>
    <row r="10" spans="1:10" x14ac:dyDescent="0.25">
      <c r="A10" s="1" t="s">
        <v>3</v>
      </c>
      <c r="B10" s="2">
        <f>B6*(1+B7)^B8</f>
        <v>1102.5</v>
      </c>
      <c r="G10" s="12" t="s">
        <v>5</v>
      </c>
      <c r="H10" s="12"/>
      <c r="I10" s="12"/>
      <c r="J10" s="12"/>
    </row>
    <row r="11" spans="1:10" x14ac:dyDescent="0.25">
      <c r="G11" s="12"/>
      <c r="H11" s="12"/>
      <c r="I11" s="12"/>
      <c r="J11" s="12"/>
    </row>
    <row r="12" spans="1:10" x14ac:dyDescent="0.25">
      <c r="A12" s="1" t="s">
        <v>3</v>
      </c>
      <c r="B12" s="4">
        <f>FV(B7,B8,,B6,)</f>
        <v>-1102.5</v>
      </c>
    </row>
    <row r="14" spans="1:10" s="5" customFormat="1" x14ac:dyDescent="0.25"/>
    <row r="17" spans="1:2" x14ac:dyDescent="0.25">
      <c r="A17" s="1" t="s">
        <v>3</v>
      </c>
      <c r="B17" s="2">
        <v>1200</v>
      </c>
    </row>
    <row r="18" spans="1:2" x14ac:dyDescent="0.25">
      <c r="A18" s="1" t="s">
        <v>1</v>
      </c>
      <c r="B18" s="3">
        <v>0.05</v>
      </c>
    </row>
    <row r="19" spans="1:2" x14ac:dyDescent="0.25">
      <c r="A19" s="1" t="s">
        <v>2</v>
      </c>
      <c r="B19" s="1">
        <v>2</v>
      </c>
    </row>
    <row r="21" spans="1:2" x14ac:dyDescent="0.25">
      <c r="A21" s="1" t="s">
        <v>0</v>
      </c>
      <c r="B21" s="2">
        <f>B17/(1+B18)^B19</f>
        <v>1088.4353741496598</v>
      </c>
    </row>
    <row r="23" spans="1:2" x14ac:dyDescent="0.25">
      <c r="A23" s="1" t="s">
        <v>0</v>
      </c>
      <c r="B23" s="6">
        <f>PV(B18,B19,,B17,)</f>
        <v>-1088.4353741496598</v>
      </c>
    </row>
    <row r="25" spans="1:2" s="5" customFormat="1" x14ac:dyDescent="0.25"/>
    <row r="29" spans="1:2" x14ac:dyDescent="0.25">
      <c r="A29" s="1" t="s">
        <v>0</v>
      </c>
      <c r="B29" s="2">
        <v>1000</v>
      </c>
    </row>
    <row r="30" spans="1:2" x14ac:dyDescent="0.25">
      <c r="A30" s="1" t="s">
        <v>3</v>
      </c>
      <c r="B30" s="2">
        <v>1200</v>
      </c>
    </row>
    <row r="31" spans="1:2" x14ac:dyDescent="0.25">
      <c r="A31" s="1" t="s">
        <v>2</v>
      </c>
      <c r="B31" s="1">
        <v>2</v>
      </c>
    </row>
    <row r="33" spans="1:2" x14ac:dyDescent="0.25">
      <c r="A33" s="1" t="s">
        <v>1</v>
      </c>
      <c r="B33" s="3">
        <f>(B30/B29)^(1/B31)-1</f>
        <v>9.5445115010332149E-2</v>
      </c>
    </row>
    <row r="35" spans="1:2" x14ac:dyDescent="0.25">
      <c r="A35" s="1" t="s">
        <v>1</v>
      </c>
      <c r="B35" s="3">
        <f>RATE(B31,,-B29,B30,,)</f>
        <v>9.5445115010332246E-2</v>
      </c>
    </row>
    <row r="37" spans="1:2" s="5" customFormat="1" x14ac:dyDescent="0.25"/>
    <row r="40" spans="1:2" x14ac:dyDescent="0.25">
      <c r="A40" s="1" t="s">
        <v>0</v>
      </c>
      <c r="B40" s="2">
        <v>1000</v>
      </c>
    </row>
    <row r="41" spans="1:2" x14ac:dyDescent="0.25">
      <c r="A41" s="1" t="s">
        <v>3</v>
      </c>
      <c r="B41" s="2">
        <v>1200</v>
      </c>
    </row>
    <row r="42" spans="1:2" x14ac:dyDescent="0.25">
      <c r="A42" s="1" t="s">
        <v>1</v>
      </c>
      <c r="B42" s="3">
        <v>0.05</v>
      </c>
    </row>
    <row r="44" spans="1:2" x14ac:dyDescent="0.25">
      <c r="A44" s="1" t="s">
        <v>4</v>
      </c>
      <c r="B44" s="7">
        <f>LN(B41/B40)/LN(1+B42)</f>
        <v>3.7368506521275955</v>
      </c>
    </row>
    <row r="46" spans="1:2" x14ac:dyDescent="0.25">
      <c r="A46" s="1" t="s">
        <v>4</v>
      </c>
      <c r="B46" s="7">
        <f>NPER(B42,,-B40,B41,)</f>
        <v>3.7368506521275955</v>
      </c>
    </row>
  </sheetData>
  <mergeCells count="3">
    <mergeCell ref="G10:J11"/>
    <mergeCell ref="D4:H4"/>
    <mergeCell ref="D5:H5"/>
  </mergeCells>
  <hyperlinks>
    <hyperlink ref="G10:J11" r:id="rId1" display="LINK DO VÍDEO" xr:uid="{00000000-0004-0000-0000-000000000000}"/>
    <hyperlink ref="D5" r:id="rId2" xr:uid="{00000000-0004-0000-0000-000001000000}"/>
    <hyperlink ref="B2" r:id="rId3" xr:uid="{74A3F323-8370-4ADD-8DAE-3EAF5C5A2D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</dc:creator>
  <cp:lastModifiedBy>Usuario</cp:lastModifiedBy>
  <dcterms:created xsi:type="dcterms:W3CDTF">2018-06-30T23:17:49Z</dcterms:created>
  <dcterms:modified xsi:type="dcterms:W3CDTF">2022-08-09T17:21:49Z</dcterms:modified>
</cp:coreProperties>
</file>